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hletes" state="visible" r:id="rId4"/>
    <sheet sheetId="2" name="Settings" state="visible" r:id="rId5"/>
    <sheet sheetId="3" name="How to use" state="visible" r:id="rId6"/>
  </sheets>
  <calcPr calcId="171027" fullCalcOnLoad="1"/>
</workbook>
</file>

<file path=xl/sharedStrings.xml><?xml version="1.0" encoding="utf-8"?>
<sst xmlns="http://schemas.openxmlformats.org/spreadsheetml/2006/main" count="100" uniqueCount="92">
  <si>
    <t>Athlete's name</t>
  </si>
  <si>
    <t>ID number</t>
  </si>
  <si>
    <t>Date of birth</t>
  </si>
  <si>
    <t>Health insurer (EPS)</t>
  </si>
  <si>
    <t>Category</t>
  </si>
  <si>
    <t>Venue</t>
  </si>
  <si>
    <t>Joining date</t>
  </si>
  <si>
    <t>Guardian · name</t>
  </si>
  <si>
    <t>Guardian · ID number</t>
  </si>
  <si>
    <t>Guardian · mobile</t>
  </si>
  <si>
    <t>Guardian · email</t>
  </si>
  <si>
    <t>Package (sessions)</t>
  </si>
  <si>
    <t>Package price</t>
  </si>
  <si>
    <t>Months overdue</t>
  </si>
  <si>
    <t>Jan · amount paid</t>
  </si>
  <si>
    <t>Jan · payment date</t>
  </si>
  <si>
    <t>Jan · status</t>
  </si>
  <si>
    <t>Feb · amount paid</t>
  </si>
  <si>
    <t>Feb · payment date</t>
  </si>
  <si>
    <t>Feb · status</t>
  </si>
  <si>
    <t>Mar · amount paid</t>
  </si>
  <si>
    <t>Mar · payment date</t>
  </si>
  <si>
    <t>Mar · status</t>
  </si>
  <si>
    <t>Apr · amount paid</t>
  </si>
  <si>
    <t>Apr · payment date</t>
  </si>
  <si>
    <t>Apr · status</t>
  </si>
  <si>
    <t>May · amount paid</t>
  </si>
  <si>
    <t>May · payment date</t>
  </si>
  <si>
    <t>May · status</t>
  </si>
  <si>
    <t>Jun · amount paid</t>
  </si>
  <si>
    <t>Jun · payment date</t>
  </si>
  <si>
    <t>Jun · status</t>
  </si>
  <si>
    <t>Jul · amount paid</t>
  </si>
  <si>
    <t>Jul · payment date</t>
  </si>
  <si>
    <t>Jul · status</t>
  </si>
  <si>
    <t>Aug · amount paid</t>
  </si>
  <si>
    <t>Aug · payment date</t>
  </si>
  <si>
    <t>Aug · status</t>
  </si>
  <si>
    <t>Sep · amount paid</t>
  </si>
  <si>
    <t>Sep · payment date</t>
  </si>
  <si>
    <t>Sep · status</t>
  </si>
  <si>
    <t>Oct · amount paid</t>
  </si>
  <si>
    <t>Oct · payment date</t>
  </si>
  <si>
    <t>Oct · status</t>
  </si>
  <si>
    <t>Nov · amount paid</t>
  </si>
  <si>
    <t>Nov · payment date</t>
  </si>
  <si>
    <t>Nov · status</t>
  </si>
  <si>
    <t>Dec · amount paid</t>
  </si>
  <si>
    <t>Dec · payment date</t>
  </si>
  <si>
    <t>Dec · status</t>
  </si>
  <si>
    <t>Ana Example One</t>
  </si>
  <si>
    <t>1000000001</t>
  </si>
  <si>
    <t>U12</t>
  </si>
  <si>
    <t>Main venue</t>
  </si>
  <si>
    <t>Rosa Example</t>
  </si>
  <si>
    <t>3000000010</t>
  </si>
  <si>
    <t>Bruno Example Two</t>
  </si>
  <si>
    <t>1000000002</t>
  </si>
  <si>
    <t>Luis Example</t>
  </si>
  <si>
    <t>3000000011</t>
  </si>
  <si>
    <t>Carla Example Three</t>
  </si>
  <si>
    <t>1000000003</t>
  </si>
  <si>
    <t>Marta Example</t>
  </si>
  <si>
    <t>3000000012</t>
  </si>
  <si>
    <t>Diego Example Four</t>
  </si>
  <si>
    <t>1000000004</t>
  </si>
  <si>
    <t>Pedro Example</t>
  </si>
  <si>
    <t>3000000013</t>
  </si>
  <si>
    <t>Elena Example Five</t>
  </si>
  <si>
    <t>1000000005</t>
  </si>
  <si>
    <t>Sofia Example</t>
  </si>
  <si>
    <t>3000000014</t>
  </si>
  <si>
    <t>Club settings</t>
  </si>
  <si>
    <t>Year</t>
  </si>
  <si>
    <t>Last day to pay without surcharge (1 to 28)</t>
  </si>
  <si>
    <t>Late surcharge (%)</t>
  </si>
  <si>
    <t>Packages</t>
  </si>
  <si>
    <t>Sessions a month</t>
  </si>
  <si>
    <t>Price</t>
  </si>
  <si>
    <t>Write the price of each package. In «Athletes» you pick each one’s package and the price comes by itself.</t>
  </si>
  <si>
    <t>Free payment tracking template for sports clubs and academies · myclubia.co</t>
  </si>
  <si>
    <t>1. In «Settings» write the year (without it no status is calculated), the last day to pay without surcharge, the surcharge percentage and the price of your packages.</t>
  </si>
  <si>
    <t>2. In «Athletes», one row per athlete: their details, category, venue, guardian and the package they pay.</t>
  </si>
  <si>
    <t>3. When someone pays, write the amount and the payment date in their month. If they pay in two parts, add up the amounts and write the date of the last one.</t>
  </si>
  <si>
    <t>4. Each month’s «status» column says Up to date, Partial payment, No package or Overdue. «Months overdue» counts the overdue months.</t>
  </si>
  <si>
    <t>Up to date: paid the package, with the surcharge if they paid after the last day without surcharge.</t>
  </si>
  <si>
    <t>Partial payment: paid part of it and is still on time. After the last day without surcharge it turns Overdue.</t>
  </si>
  <si>
    <t>No package: has not paid the month, but is still on time to pay without surcharge.</t>
  </si>
  <si>
    <t>Overdue: the last day without surcharge passed and the month is not fully paid.</t>
  </si>
  <si>
    <t>If an athlete has no package picked, the status of the months they paid stays empty. So do the months that have not started.</t>
  </si>
  <si>
    <t>What it does not do: it sends no reminders, receives no receipts, collects nothing and does not check that the money reached the bank. It does not handle scholarships or discounts either. One file per year.</t>
  </si>
  <si>
    <t>To move to myclubia: in the app, «Import from Excel» reads the first 11 columns of «Athletes» and ignores the rest. Payments are not imported.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</si>
</sst>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color theme="1"/>
      <family val="2"/>
      <scheme val="minor"/>
      <sz val="11"/>
      <name val="Calibri"/>
    </font>
    <font>
      <b/>
      <color rgb="FFFFFFFF"/>
    </font>
    <font>
      <b/>
      <sz val="14"/>
    </font>
    <font>
      <b/>
    </font>
  </fonts>
  <fills count="5">
    <fill>
      <patternFill patternType="none"/>
    </fill>
    <fill>
      <patternFill patternType="gray125"/>
    </fill>
    <fill>
      <patternFill patternType="solid">
        <fgColor rgb="FF0F2340"/>
      </patternFill>
    </fill>
    <fill>
      <patternFill patternType="solid">
        <fgColor rgb="FF44526B"/>
      </patternFill>
    </fill>
    <fill>
      <patternFill patternType="solid">
        <fgColor rgb="FFFFF1D2"/>
      </patternFill>
    </fill>
  </fills>
  <borders count="1">
    <border>
      <left/>
      <right/>
      <top/>
      <bottom/>
      <diagonal/>
    </border>
  </borders>
  <cellStyleXfs count="1">
    <xf numFmtId="0" fontId="0" fillId="0" borderId="0"/>
  </cellStyleXfs>
  <cellXfs count="14">
    <xf numFmtId="0" fontId="0" fillId="0" borderId="0" xfId="0"/>
    <xf numFmtId="164" fontId="0" fillId="0" borderId="0" xfId="0" applyNumberFormat="1"/>
    <xf numFmtId="3" fontId="0" fillId="0" borderId="0" xfId="0" applyNumberFormat="1"/>
    <xf numFmtId="0" fontId="1" fillId="2" borderId="0" xfId="0" applyFont="1" applyFill="1" applyAlignment="1">
      <alignment vertical="center" wrapText="1"/>
    </xf>
    <xf numFmtId="164" fontId="1" fillId="2" borderId="0" xfId="0" applyNumberFormat="1" applyFont="1" applyFill="1" applyAlignment="1">
      <alignment vertical="center" wrapText="1"/>
    </xf>
    <xf numFmtId="0" fontId="1" fillId="3" borderId="0" xfId="0" applyFont="1" applyFill="1" applyAlignment="1">
      <alignment vertical="center" wrapText="1"/>
    </xf>
    <xf numFmtId="3" fontId="1" fillId="3" borderId="0" xfId="0" applyNumberFormat="1" applyFont="1" applyFill="1" applyAlignment="1">
      <alignment vertical="center" wrapText="1"/>
    </xf>
    <xf numFmtId="164" fontId="1" fillId="3" borderId="0" xfId="0" applyNumberFormat="1" applyFont="1" applyFill="1" applyAlignment="1">
      <alignment vertical="center" wrapText="1"/>
    </xf>
    <xf numFmtId="3" fontId="1" fillId="2" borderId="0" xfId="0" applyNumberFormat="1" applyFont="1" applyFill="1" applyAlignment="1">
      <alignment vertical="center" wrapText="1"/>
    </xf>
    <xf numFmtId="0" fontId="2" fillId="0" borderId="0" xfId="0" applyFont="1"/>
    <xf numFmtId="3" fontId="0" fillId="4" borderId="0" xfId="0" applyNumberFormat="1" applyFill="1"/>
    <xf numFmtId="0" fontId="3" fillId="0" borderId="0" xfId="0" applyFont="1"/>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4">
    <dxf>
      <font>
        <b/>
        <color rgb="FF16744A"/>
      </font>
      <fill>
        <patternFill patternType="solid">
          <bgColor rgb="FFE0F2E9"/>
        </patternFill>
      </fill>
    </dxf>
    <dxf>
      <font>
        <b/>
        <color rgb="FF915C00"/>
      </font>
      <fill>
        <patternFill patternType="solid">
          <bgColor rgb="FFFFF1D2"/>
        </patternFill>
      </fill>
    </dxf>
    <dxf>
      <font>
        <b/>
        <color rgb="FF44526B"/>
      </font>
      <fill>
        <patternFill patternType="solid">
          <bgColor rgb="FFE8ECF2"/>
        </patternFill>
      </fill>
    </dxf>
    <dxf>
      <font>
        <b/>
        <color rgb="FFB7342D"/>
      </font>
      <fill>
        <patternFill patternType="solid">
          <bgColor rgb="FFFCE6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01"/>
  <sheetViews>
    <sheetView workbookViewId="0">
      <pane xSplit="1" ySplit="1" topLeftCell="B2" activePane="bottomRight" state="frozen"/>
      <selection pane="bottomRight"/>
    </sheetView>
  </sheetViews>
  <sheetFormatPr defaultRowHeight="15" outlineLevelRow="0" outlineLevelCol="0" x14ac:dyDescent="55"/>
  <cols>
    <col min="1" max="1" width="28" customWidth="1"/>
    <col min="2" max="2" width="18" customWidth="1"/>
    <col min="3" max="3" width="18" style="1" customWidth="1"/>
    <col min="4" max="6" width="18" customWidth="1"/>
    <col min="7" max="7" width="18" style="1" customWidth="1"/>
    <col min="8" max="11" width="18" customWidth="1"/>
    <col min="12" max="12" width="14" customWidth="1"/>
    <col min="13" max="13" width="14" style="2" customWidth="1"/>
    <col min="14" max="14" width="14" customWidth="1"/>
    <col min="15" max="15" width="14" style="2" customWidth="1"/>
    <col min="16" max="16" width="14" style="1" customWidth="1"/>
    <col min="17" max="17" width="14" customWidth="1"/>
    <col min="18" max="18" width="14" style="2" customWidth="1"/>
    <col min="19" max="19" width="14" style="1" customWidth="1"/>
    <col min="20" max="20" width="14" customWidth="1"/>
    <col min="21" max="21" width="14" style="2" customWidth="1"/>
    <col min="22" max="22" width="14" style="1" customWidth="1"/>
    <col min="23" max="23" width="14" customWidth="1"/>
    <col min="24" max="24" width="14" style="2" customWidth="1"/>
    <col min="25" max="25" width="14" style="1" customWidth="1"/>
    <col min="26" max="26" width="14" customWidth="1"/>
    <col min="27" max="27" width="14" style="2" customWidth="1"/>
    <col min="28" max="28" width="14" style="1" customWidth="1"/>
    <col min="29" max="29" width="14" customWidth="1"/>
    <col min="30" max="30" width="14" style="2" customWidth="1"/>
    <col min="31" max="31" width="14" style="1" customWidth="1"/>
    <col min="32" max="32" width="14" customWidth="1"/>
    <col min="33" max="33" width="14" style="2" customWidth="1"/>
    <col min="34" max="34" width="14" style="1" customWidth="1"/>
    <col min="35" max="35" width="14" customWidth="1"/>
    <col min="36" max="36" width="14" style="2" customWidth="1"/>
    <col min="37" max="37" width="14" style="1" customWidth="1"/>
    <col min="38" max="38" width="14" customWidth="1"/>
    <col min="39" max="39" width="14" style="2" customWidth="1"/>
    <col min="40" max="40" width="14" style="1" customWidth="1"/>
    <col min="41" max="41" width="14" customWidth="1"/>
    <col min="42" max="42" width="14" style="2" customWidth="1"/>
    <col min="43" max="43" width="14" style="1" customWidth="1"/>
    <col min="44" max="44" width="14" customWidth="1"/>
    <col min="45" max="45" width="14" style="2" customWidth="1"/>
    <col min="46" max="46" width="14" style="1" customWidth="1"/>
    <col min="47" max="47" width="14" customWidth="1"/>
    <col min="48" max="48" width="14" style="2" customWidth="1"/>
    <col min="49" max="49" width="14" style="1" customWidth="1"/>
    <col min="50" max="50" width="14" customWidth="1"/>
  </cols>
  <sheetData>
    <row r="1" ht="48" customHeight="1" spans="1:50" x14ac:dyDescent="0.25">
      <c r="A1" s="3" t="s">
        <v>0</v>
      </c>
      <c r="B1" s="3" t="s">
        <v>1</v>
      </c>
      <c r="C1" s="4" t="s">
        <v>2</v>
      </c>
      <c r="D1" s="3" t="s">
        <v>3</v>
      </c>
      <c r="E1" s="3" t="s">
        <v>4</v>
      </c>
      <c r="F1" s="3" t="s">
        <v>5</v>
      </c>
      <c r="G1" s="4" t="s">
        <v>6</v>
      </c>
      <c r="H1" s="3" t="s">
        <v>7</v>
      </c>
      <c r="I1" s="3" t="s">
        <v>8</v>
      </c>
      <c r="J1" s="3" t="s">
        <v>9</v>
      </c>
      <c r="K1" s="3" t="s">
        <v>10</v>
      </c>
      <c r="L1" s="5" t="s">
        <v>11</v>
      </c>
      <c r="M1" s="6" t="s">
        <v>12</v>
      </c>
      <c r="N1" s="5" t="s">
        <v>13</v>
      </c>
      <c r="O1" s="6" t="s">
        <v>14</v>
      </c>
      <c r="P1" s="7" t="s">
        <v>15</v>
      </c>
      <c r="Q1" s="5" t="s">
        <v>16</v>
      </c>
      <c r="R1" s="8" t="s">
        <v>17</v>
      </c>
      <c r="S1" s="4" t="s">
        <v>18</v>
      </c>
      <c r="T1" s="3" t="s">
        <v>19</v>
      </c>
      <c r="U1" s="6" t="s">
        <v>20</v>
      </c>
      <c r="V1" s="7" t="s">
        <v>21</v>
      </c>
      <c r="W1" s="5" t="s">
        <v>22</v>
      </c>
      <c r="X1" s="8" t="s">
        <v>23</v>
      </c>
      <c r="Y1" s="4" t="s">
        <v>24</v>
      </c>
      <c r="Z1" s="3" t="s">
        <v>25</v>
      </c>
      <c r="AA1" s="6" t="s">
        <v>26</v>
      </c>
      <c r="AB1" s="7" t="s">
        <v>27</v>
      </c>
      <c r="AC1" s="5" t="s">
        <v>28</v>
      </c>
      <c r="AD1" s="8" t="s">
        <v>29</v>
      </c>
      <c r="AE1" s="4" t="s">
        <v>30</v>
      </c>
      <c r="AF1" s="3" t="s">
        <v>31</v>
      </c>
      <c r="AG1" s="6" t="s">
        <v>32</v>
      </c>
      <c r="AH1" s="7" t="s">
        <v>33</v>
      </c>
      <c r="AI1" s="5" t="s">
        <v>34</v>
      </c>
      <c r="AJ1" s="8" t="s">
        <v>35</v>
      </c>
      <c r="AK1" s="4" t="s">
        <v>36</v>
      </c>
      <c r="AL1" s="3" t="s">
        <v>37</v>
      </c>
      <c r="AM1" s="6" t="s">
        <v>38</v>
      </c>
      <c r="AN1" s="7" t="s">
        <v>39</v>
      </c>
      <c r="AO1" s="5" t="s">
        <v>40</v>
      </c>
      <c r="AP1" s="8" t="s">
        <v>41</v>
      </c>
      <c r="AQ1" s="4" t="s">
        <v>42</v>
      </c>
      <c r="AR1" s="3" t="s">
        <v>43</v>
      </c>
      <c r="AS1" s="6" t="s">
        <v>44</v>
      </c>
      <c r="AT1" s="7" t="s">
        <v>45</v>
      </c>
      <c r="AU1" s="5" t="s">
        <v>46</v>
      </c>
      <c r="AV1" s="8" t="s">
        <v>47</v>
      </c>
      <c r="AW1" s="4" t="s">
        <v>48</v>
      </c>
      <c r="AX1" s="3" t="s">
        <v>49</v>
      </c>
    </row>
    <row r="2" spans="1:50" x14ac:dyDescent="0.25">
      <c r="A2" t="s">
        <v>50</v>
      </c>
      <c r="B2" t="s">
        <v>51</v>
      </c>
      <c r="C2" s="1">
        <v>41649</v>
      </c>
      <c r="E2" t="s">
        <v>52</v>
      </c>
      <c r="F2" t="s">
        <v>53</v>
      </c>
      <c r="G2" s="1">
        <v>46037</v>
      </c>
      <c r="H2" t="s">
        <v>54</v>
      </c>
      <c r="J2" t="s">
        <v>55</v>
      </c>
      <c r="L2">
        <v>12</v>
      </c>
      <c r="M2" s="2" t="str">
        <f>IF($A2="","",IFERROR(VLOOKUP($L2,Settings!$A$9:$B$14,2,FALSE),0))</f>
        <v/>
      </c>
      <c r="N2" t="str">
        <f>IF($A2="","",IF(Q2="Overdue",1,0)+IF(T2="Overdue",1,0)+IF(W2="Overdue",1,0)+IF(Z2="Overdue",1,0)+IF(AC2="Overdue",1,0)+IF(AF2="Overdue",1,0)+IF(AI2="Overdue",1,0)+IF(AL2="Overdue",1,0)+IF(AO2="Overdue",1,0)+IF(AR2="Overdue",1,0)+IF(AU2="Overdue",1,0)+IF(AX2="Overdue",1,0))</f>
        <v/>
      </c>
      <c r="O2" s="2">
        <v>120000</v>
      </c>
      <c r="P2" s="1">
        <v>46027</v>
      </c>
      <c r="Q2" t="str">
        <f>IF(OR($A2="",Settings!$B$3=""),"",IF(DATE(Settings!$B$3,1,1)&gt;TODAY(),"",IF(SUM(O2)&gt;0,IF($M2=0,"",IF(O2&gt;=$M2+IF(AND(ISNUMBER(P2),P2&gt;DATE(Settings!$B$3,1,Settings!$B$4)),ROUND($M2*Settings!$B$5/100,0),0),"Up to date",IF(TODAY()&gt;DATE(Settings!$B$3,1,Settings!$B$4),"Overdue","Partial payment"))),IF(TODAY()&gt;DATE(Settings!$B$3,1,Settings!$B$4),"Overdue","No package"))))</f>
        <v/>
      </c>
      <c r="R2" s="2">
        <v>120000</v>
      </c>
      <c r="S2" s="1">
        <v>46058</v>
      </c>
      <c r="T2" t="str">
        <f>IF(OR($A2="",Settings!$B$3=""),"",IF(DATE(Settings!$B$3,2,1)&gt;TODAY(),"",IF(SUM(R2)&gt;0,IF($M2=0,"",IF(R2&gt;=$M2+IF(AND(ISNUMBER(S2),S2&gt;DATE(Settings!$B$3,2,Settings!$B$4)),ROUND($M2*Settings!$B$5/100,0),0),"Up to date",IF(TODAY()&gt;DATE(Settings!$B$3,2,Settings!$B$4),"Overdue","Partial payment"))),IF(TODAY()&gt;DATE(Settings!$B$3,2,Settings!$B$4),"Overdue","No package"))))</f>
        <v/>
      </c>
      <c r="U2" s="2">
        <v>120000</v>
      </c>
      <c r="V2" s="1">
        <v>46086</v>
      </c>
      <c r="W2" t="str">
        <f>IF(OR($A2="",Settings!$B$3=""),"",IF(DATE(Settings!$B$3,3,1)&gt;TODAY(),"",IF(SUM(U2)&gt;0,IF($M2=0,"",IF(U2&gt;=$M2+IF(AND(ISNUMBER(V2),V2&gt;DATE(Settings!$B$3,3,Settings!$B$4)),ROUND($M2*Settings!$B$5/100,0),0),"Up to date",IF(TODAY()&gt;DATE(Settings!$B$3,3,Settings!$B$4),"Overdue","Partial payment"))),IF(TODAY()&gt;DATE(Settings!$B$3,3,Settings!$B$4),"Overdue","No package"))))</f>
        <v/>
      </c>
      <c r="X2" s="2">
        <v>120000</v>
      </c>
      <c r="Y2" s="1">
        <v>46117</v>
      </c>
      <c r="Z2" t="str">
        <f>IF(OR($A2="",Settings!$B$3=""),"",IF(DATE(Settings!$B$3,4,1)&gt;TODAY(),"",IF(SUM(X2)&gt;0,IF($M2=0,"",IF(X2&gt;=$M2+IF(AND(ISNUMBER(Y2),Y2&gt;DATE(Settings!$B$3,4,Settings!$B$4)),ROUND($M2*Settings!$B$5/100,0),0),"Up to date",IF(TODAY()&gt;DATE(Settings!$B$3,4,Settings!$B$4),"Overdue","Partial payment"))),IF(TODAY()&gt;DATE(Settings!$B$3,4,Settings!$B$4),"Overdue","No package"))))</f>
        <v/>
      </c>
      <c r="AA2" s="2">
        <v>120000</v>
      </c>
      <c r="AB2" s="1">
        <v>46147</v>
      </c>
      <c r="AC2" t="str">
        <f>IF(OR($A2="",Settings!$B$3=""),"",IF(DATE(Settings!$B$3,5,1)&gt;TODAY(),"",IF(SUM(AA2)&gt;0,IF($M2=0,"",IF(AA2&gt;=$M2+IF(AND(ISNUMBER(AB2),AB2&gt;DATE(Settings!$B$3,5,Settings!$B$4)),ROUND($M2*Settings!$B$5/100,0),0),"Up to date",IF(TODAY()&gt;DATE(Settings!$B$3,5,Settings!$B$4),"Overdue","Partial payment"))),IF(TODAY()&gt;DATE(Settings!$B$3,5,Settings!$B$4),"Overdue","No package"))))</f>
        <v/>
      </c>
      <c r="AD2" s="2">
        <v>120000</v>
      </c>
      <c r="AE2" s="1">
        <v>46178</v>
      </c>
      <c r="AF2" t="str">
        <f>IF(OR($A2="",Settings!$B$3=""),"",IF(DATE(Settings!$B$3,6,1)&gt;TODAY(),"",IF(SUM(AD2)&gt;0,IF($M2=0,"",IF(AD2&gt;=$M2+IF(AND(ISNUMBER(AE2),AE2&gt;DATE(Settings!$B$3,6,Settings!$B$4)),ROUND($M2*Settings!$B$5/100,0),0),"Up to date",IF(TODAY()&gt;DATE(Settings!$B$3,6,Settings!$B$4),"Overdue","Partial payment"))),IF(TODAY()&gt;DATE(Settings!$B$3,6,Settings!$B$4),"Overdue","No package"))))</f>
        <v/>
      </c>
      <c r="AG2" s="2">
        <v>120000</v>
      </c>
      <c r="AH2" s="1">
        <v>46208</v>
      </c>
      <c r="AI2" t="str">
        <f>IF(OR($A2="",Settings!$B$3=""),"",IF(DATE(Settings!$B$3,7,1)&gt;TODAY(),"",IF(SUM(AG2)&gt;0,IF($M2=0,"",IF(AG2&gt;=$M2+IF(AND(ISNUMBER(AH2),AH2&gt;DATE(Settings!$B$3,7,Settings!$B$4)),ROUND($M2*Settings!$B$5/100,0),0),"Up to date",IF(TODAY()&gt;DATE(Settings!$B$3,7,Settings!$B$4),"Overdue","Partial payment"))),IF(TODAY()&gt;DATE(Settings!$B$3,7,Settings!$B$4),"Overdue","No package"))))</f>
        <v/>
      </c>
      <c r="AJ2" s="2">
        <v>120000</v>
      </c>
      <c r="AK2" s="1">
        <v>46239</v>
      </c>
      <c r="AL2" t="str">
        <f>IF(OR($A2="",Settings!$B$3=""),"",IF(DATE(Settings!$B$3,8,1)&gt;TODAY(),"",IF(SUM(AJ2)&gt;0,IF($M2=0,"",IF(AJ2&gt;=$M2+IF(AND(ISNUMBER(AK2),AK2&gt;DATE(Settings!$B$3,8,Settings!$B$4)),ROUND($M2*Settings!$B$5/100,0),0),"Up to date",IF(TODAY()&gt;DATE(Settings!$B$3,8,Settings!$B$4),"Overdue","Partial payment"))),IF(TODAY()&gt;DATE(Settings!$B$3,8,Settings!$B$4),"Overdue","No package"))))</f>
        <v/>
      </c>
      <c r="AM2" s="2">
        <v>120000</v>
      </c>
      <c r="AN2" s="1">
        <v>46270</v>
      </c>
      <c r="AO2" t="str">
        <f>IF(OR($A2="",Settings!$B$3=""),"",IF(DATE(Settings!$B$3,9,1)&gt;TODAY(),"",IF(SUM(AM2)&gt;0,IF($M2=0,"",IF(AM2&gt;=$M2+IF(AND(ISNUMBER(AN2),AN2&gt;DATE(Settings!$B$3,9,Settings!$B$4)),ROUND($M2*Settings!$B$5/100,0),0),"Up to date",IF(TODAY()&gt;DATE(Settings!$B$3,9,Settings!$B$4),"Overdue","Partial payment"))),IF(TODAY()&gt;DATE(Settings!$B$3,9,Settings!$B$4),"Overdue","No package"))))</f>
        <v/>
      </c>
      <c r="AP2" s="2">
        <v>120000</v>
      </c>
      <c r="AQ2" s="1">
        <v>46300</v>
      </c>
      <c r="AR2" t="str">
        <f>IF(OR($A2="",Settings!$B$3=""),"",IF(DATE(Settings!$B$3,10,1)&gt;TODAY(),"",IF(SUM(AP2)&gt;0,IF($M2=0,"",IF(AP2&gt;=$M2+IF(AND(ISNUMBER(AQ2),AQ2&gt;DATE(Settings!$B$3,10,Settings!$B$4)),ROUND($M2*Settings!$B$5/100,0),0),"Up to date",IF(TODAY()&gt;DATE(Settings!$B$3,10,Settings!$B$4),"Overdue","Partial payment"))),IF(TODAY()&gt;DATE(Settings!$B$3,10,Settings!$B$4),"Overdue","No package"))))</f>
        <v/>
      </c>
      <c r="AU2" t="str">
        <f>IF(OR($A2="",Settings!$B$3=""),"",IF(DATE(Settings!$B$3,11,1)&gt;TODAY(),"",IF(SUM(AS2)&gt;0,IF($M2=0,"",IF(AS2&gt;=$M2+IF(AND(ISNUMBER(AT2),AT2&gt;DATE(Settings!$B$3,11,Settings!$B$4)),ROUND($M2*Settings!$B$5/100,0),0),"Up to date",IF(TODAY()&gt;DATE(Settings!$B$3,11,Settings!$B$4),"Overdue","Partial payment"))),IF(TODAY()&gt;DATE(Settings!$B$3,11,Settings!$B$4),"Overdue","No package"))))</f>
        <v/>
      </c>
      <c r="AX2" t="str">
        <f>IF(OR($A2="",Settings!$B$3=""),"",IF(DATE(Settings!$B$3,12,1)&gt;TODAY(),"",IF(SUM(AV2)&gt;0,IF($M2=0,"",IF(AV2&gt;=$M2+IF(AND(ISNUMBER(AW2),AW2&gt;DATE(Settings!$B$3,12,Settings!$B$4)),ROUND($M2*Settings!$B$5/100,0),0),"Up to date",IF(TODAY()&gt;DATE(Settings!$B$3,12,Settings!$B$4),"Overdue","Partial payment"))),IF(TODAY()&gt;DATE(Settings!$B$3,12,Settings!$B$4),"Overdue","No package"))))</f>
        <v/>
      </c>
    </row>
    <row r="3" spans="1:50" x14ac:dyDescent="0.25">
      <c r="A3" t="s">
        <v>56</v>
      </c>
      <c r="B3" t="s">
        <v>57</v>
      </c>
      <c r="C3" s="1">
        <v>41681</v>
      </c>
      <c r="E3" t="s">
        <v>52</v>
      </c>
      <c r="F3" t="s">
        <v>53</v>
      </c>
      <c r="G3" s="1">
        <v>46037</v>
      </c>
      <c r="H3" t="s">
        <v>58</v>
      </c>
      <c r="J3" t="s">
        <v>59</v>
      </c>
      <c r="L3">
        <v>12</v>
      </c>
      <c r="M3" s="2" t="str">
        <f>IF($A3="","",IFERROR(VLOOKUP($L3,Settings!$A$9:$B$14,2,FALSE),0))</f>
        <v/>
      </c>
      <c r="N3" t="str">
        <f>IF($A3="","",IF(Q3="Overdue",1,0)+IF(T3="Overdue",1,0)+IF(W3="Overdue",1,0)+IF(Z3="Overdue",1,0)+IF(AC3="Overdue",1,0)+IF(AF3="Overdue",1,0)+IF(AI3="Overdue",1,0)+IF(AL3="Overdue",1,0)+IF(AO3="Overdue",1,0)+IF(AR3="Overdue",1,0)+IF(AU3="Overdue",1,0)+IF(AX3="Overdue",1,0))</f>
        <v/>
      </c>
      <c r="O3" s="2">
        <v>132000</v>
      </c>
      <c r="P3" s="1">
        <v>46037</v>
      </c>
      <c r="Q3" t="str">
        <f>IF(OR($A3="",Settings!$B$3=""),"",IF(DATE(Settings!$B$3,1,1)&gt;TODAY(),"",IF(SUM(O3)&gt;0,IF($M3=0,"",IF(O3&gt;=$M3+IF(AND(ISNUMBER(P3),P3&gt;DATE(Settings!$B$3,1,Settings!$B$4)),ROUND($M3*Settings!$B$5/100,0),0),"Up to date",IF(TODAY()&gt;DATE(Settings!$B$3,1,Settings!$B$4),"Overdue","Partial payment"))),IF(TODAY()&gt;DATE(Settings!$B$3,1,Settings!$B$4),"Overdue","No package"))))</f>
        <v/>
      </c>
      <c r="R3" s="2">
        <v>132000</v>
      </c>
      <c r="S3" s="1">
        <v>46068</v>
      </c>
      <c r="T3" t="str">
        <f>IF(OR($A3="",Settings!$B$3=""),"",IF(DATE(Settings!$B$3,2,1)&gt;TODAY(),"",IF(SUM(R3)&gt;0,IF($M3=0,"",IF(R3&gt;=$M3+IF(AND(ISNUMBER(S3),S3&gt;DATE(Settings!$B$3,2,Settings!$B$4)),ROUND($M3*Settings!$B$5/100,0),0),"Up to date",IF(TODAY()&gt;DATE(Settings!$B$3,2,Settings!$B$4),"Overdue","Partial payment"))),IF(TODAY()&gt;DATE(Settings!$B$3,2,Settings!$B$4),"Overdue","No package"))))</f>
        <v/>
      </c>
      <c r="U3" s="2">
        <v>132000</v>
      </c>
      <c r="V3" s="1">
        <v>46096</v>
      </c>
      <c r="W3" t="str">
        <f>IF(OR($A3="",Settings!$B$3=""),"",IF(DATE(Settings!$B$3,3,1)&gt;TODAY(),"",IF(SUM(U3)&gt;0,IF($M3=0,"",IF(U3&gt;=$M3+IF(AND(ISNUMBER(V3),V3&gt;DATE(Settings!$B$3,3,Settings!$B$4)),ROUND($M3*Settings!$B$5/100,0),0),"Up to date",IF(TODAY()&gt;DATE(Settings!$B$3,3,Settings!$B$4),"Overdue","Partial payment"))),IF(TODAY()&gt;DATE(Settings!$B$3,3,Settings!$B$4),"Overdue","No package"))))</f>
        <v/>
      </c>
      <c r="X3" s="2">
        <v>132000</v>
      </c>
      <c r="Y3" s="1">
        <v>46127</v>
      </c>
      <c r="Z3" t="str">
        <f>IF(OR($A3="",Settings!$B$3=""),"",IF(DATE(Settings!$B$3,4,1)&gt;TODAY(),"",IF(SUM(X3)&gt;0,IF($M3=0,"",IF(X3&gt;=$M3+IF(AND(ISNUMBER(Y3),Y3&gt;DATE(Settings!$B$3,4,Settings!$B$4)),ROUND($M3*Settings!$B$5/100,0),0),"Up to date",IF(TODAY()&gt;DATE(Settings!$B$3,4,Settings!$B$4),"Overdue","Partial payment"))),IF(TODAY()&gt;DATE(Settings!$B$3,4,Settings!$B$4),"Overdue","No package"))))</f>
        <v/>
      </c>
      <c r="AA3" s="2">
        <v>132000</v>
      </c>
      <c r="AB3" s="1">
        <v>46157</v>
      </c>
      <c r="AC3" t="str">
        <f>IF(OR($A3="",Settings!$B$3=""),"",IF(DATE(Settings!$B$3,5,1)&gt;TODAY(),"",IF(SUM(AA3)&gt;0,IF($M3=0,"",IF(AA3&gt;=$M3+IF(AND(ISNUMBER(AB3),AB3&gt;DATE(Settings!$B$3,5,Settings!$B$4)),ROUND($M3*Settings!$B$5/100,0),0),"Up to date",IF(TODAY()&gt;DATE(Settings!$B$3,5,Settings!$B$4),"Overdue","Partial payment"))),IF(TODAY()&gt;DATE(Settings!$B$3,5,Settings!$B$4),"Overdue","No package"))))</f>
        <v/>
      </c>
      <c r="AD3" s="2">
        <v>132000</v>
      </c>
      <c r="AE3" s="1">
        <v>46188</v>
      </c>
      <c r="AF3" t="str">
        <f>IF(OR($A3="",Settings!$B$3=""),"",IF(DATE(Settings!$B$3,6,1)&gt;TODAY(),"",IF(SUM(AD3)&gt;0,IF($M3=0,"",IF(AD3&gt;=$M3+IF(AND(ISNUMBER(AE3),AE3&gt;DATE(Settings!$B$3,6,Settings!$B$4)),ROUND($M3*Settings!$B$5/100,0),0),"Up to date",IF(TODAY()&gt;DATE(Settings!$B$3,6,Settings!$B$4),"Overdue","Partial payment"))),IF(TODAY()&gt;DATE(Settings!$B$3,6,Settings!$B$4),"Overdue","No package"))))</f>
        <v/>
      </c>
      <c r="AG3" s="2">
        <v>132000</v>
      </c>
      <c r="AH3" s="1">
        <v>46218</v>
      </c>
      <c r="AI3" t="str">
        <f>IF(OR($A3="",Settings!$B$3=""),"",IF(DATE(Settings!$B$3,7,1)&gt;TODAY(),"",IF(SUM(AG3)&gt;0,IF($M3=0,"",IF(AG3&gt;=$M3+IF(AND(ISNUMBER(AH3),AH3&gt;DATE(Settings!$B$3,7,Settings!$B$4)),ROUND($M3*Settings!$B$5/100,0),0),"Up to date",IF(TODAY()&gt;DATE(Settings!$B$3,7,Settings!$B$4),"Overdue","Partial payment"))),IF(TODAY()&gt;DATE(Settings!$B$3,7,Settings!$B$4),"Overdue","No package"))))</f>
        <v/>
      </c>
      <c r="AJ3" s="2">
        <v>132000</v>
      </c>
      <c r="AK3" s="1">
        <v>46249</v>
      </c>
      <c r="AL3" t="str">
        <f>IF(OR($A3="",Settings!$B$3=""),"",IF(DATE(Settings!$B$3,8,1)&gt;TODAY(),"",IF(SUM(AJ3)&gt;0,IF($M3=0,"",IF(AJ3&gt;=$M3+IF(AND(ISNUMBER(AK3),AK3&gt;DATE(Settings!$B$3,8,Settings!$B$4)),ROUND($M3*Settings!$B$5/100,0),0),"Up to date",IF(TODAY()&gt;DATE(Settings!$B$3,8,Settings!$B$4),"Overdue","Partial payment"))),IF(TODAY()&gt;DATE(Settings!$B$3,8,Settings!$B$4),"Overdue","No package"))))</f>
        <v/>
      </c>
      <c r="AM3" s="2">
        <v>132000</v>
      </c>
      <c r="AN3" s="1">
        <v>46280</v>
      </c>
      <c r="AO3" t="str">
        <f>IF(OR($A3="",Settings!$B$3=""),"",IF(DATE(Settings!$B$3,9,1)&gt;TODAY(),"",IF(SUM(AM3)&gt;0,IF($M3=0,"",IF(AM3&gt;=$M3+IF(AND(ISNUMBER(AN3),AN3&gt;DATE(Settings!$B$3,9,Settings!$B$4)),ROUND($M3*Settings!$B$5/100,0),0),"Up to date",IF(TODAY()&gt;DATE(Settings!$B$3,9,Settings!$B$4),"Overdue","Partial payment"))),IF(TODAY()&gt;DATE(Settings!$B$3,9,Settings!$B$4),"Overdue","No package"))))</f>
        <v/>
      </c>
      <c r="AP3" s="2">
        <v>132000</v>
      </c>
      <c r="AQ3" s="1">
        <v>46310</v>
      </c>
      <c r="AR3" t="str">
        <f>IF(OR($A3="",Settings!$B$3=""),"",IF(DATE(Settings!$B$3,10,1)&gt;TODAY(),"",IF(SUM(AP3)&gt;0,IF($M3=0,"",IF(AP3&gt;=$M3+IF(AND(ISNUMBER(AQ3),AQ3&gt;DATE(Settings!$B$3,10,Settings!$B$4)),ROUND($M3*Settings!$B$5/100,0),0),"Up to date",IF(TODAY()&gt;DATE(Settings!$B$3,10,Settings!$B$4),"Overdue","Partial payment"))),IF(TODAY()&gt;DATE(Settings!$B$3,10,Settings!$B$4),"Overdue","No package"))))</f>
        <v/>
      </c>
      <c r="AU3" t="str">
        <f>IF(OR($A3="",Settings!$B$3=""),"",IF(DATE(Settings!$B$3,11,1)&gt;TODAY(),"",IF(SUM(AS3)&gt;0,IF($M3=0,"",IF(AS3&gt;=$M3+IF(AND(ISNUMBER(AT3),AT3&gt;DATE(Settings!$B$3,11,Settings!$B$4)),ROUND($M3*Settings!$B$5/100,0),0),"Up to date",IF(TODAY()&gt;DATE(Settings!$B$3,11,Settings!$B$4),"Overdue","Partial payment"))),IF(TODAY()&gt;DATE(Settings!$B$3,11,Settings!$B$4),"Overdue","No package"))))</f>
        <v/>
      </c>
      <c r="AX3" t="str">
        <f>IF(OR($A3="",Settings!$B$3=""),"",IF(DATE(Settings!$B$3,12,1)&gt;TODAY(),"",IF(SUM(AV3)&gt;0,IF($M3=0,"",IF(AV3&gt;=$M3+IF(AND(ISNUMBER(AW3),AW3&gt;DATE(Settings!$B$3,12,Settings!$B$4)),ROUND($M3*Settings!$B$5/100,0),0),"Up to date",IF(TODAY()&gt;DATE(Settings!$B$3,12,Settings!$B$4),"Overdue","Partial payment"))),IF(TODAY()&gt;DATE(Settings!$B$3,12,Settings!$B$4),"Overdue","No package"))))</f>
        <v/>
      </c>
    </row>
    <row r="4" spans="1:50" x14ac:dyDescent="0.25">
      <c r="A4" t="s">
        <v>60</v>
      </c>
      <c r="B4" t="s">
        <v>61</v>
      </c>
      <c r="C4" s="1">
        <v>41710</v>
      </c>
      <c r="E4" t="s">
        <v>52</v>
      </c>
      <c r="F4" t="s">
        <v>53</v>
      </c>
      <c r="G4" s="1">
        <v>46037</v>
      </c>
      <c r="H4" t="s">
        <v>62</v>
      </c>
      <c r="J4" t="s">
        <v>63</v>
      </c>
      <c r="L4">
        <v>12</v>
      </c>
      <c r="M4" s="2" t="str">
        <f>IF($A4="","",IFERROR(VLOOKUP($L4,Settings!$A$9:$B$14,2,FALSE),0))</f>
        <v/>
      </c>
      <c r="N4" t="str">
        <f>IF($A4="","",IF(Q4="Overdue",1,0)+IF(T4="Overdue",1,0)+IF(W4="Overdue",1,0)+IF(Z4="Overdue",1,0)+IF(AC4="Overdue",1,0)+IF(AF4="Overdue",1,0)+IF(AI4="Overdue",1,0)+IF(AL4="Overdue",1,0)+IF(AO4="Overdue",1,0)+IF(AR4="Overdue",1,0)+IF(AU4="Overdue",1,0)+IF(AX4="Overdue",1,0))</f>
        <v/>
      </c>
      <c r="O4" s="2">
        <v>120000</v>
      </c>
      <c r="P4" s="1">
        <v>46025</v>
      </c>
      <c r="Q4" t="str">
        <f>IF(OR($A4="",Settings!$B$3=""),"",IF(DATE(Settings!$B$3,1,1)&gt;TODAY(),"",IF(SUM(O4)&gt;0,IF($M4=0,"",IF(O4&gt;=$M4+IF(AND(ISNUMBER(P4),P4&gt;DATE(Settings!$B$3,1,Settings!$B$4)),ROUND($M4*Settings!$B$5/100,0),0),"Up to date",IF(TODAY()&gt;DATE(Settings!$B$3,1,Settings!$B$4),"Overdue","Partial payment"))),IF(TODAY()&gt;DATE(Settings!$B$3,1,Settings!$B$4),"Overdue","No package"))))</f>
        <v/>
      </c>
      <c r="R4" s="2">
        <v>120000</v>
      </c>
      <c r="S4" s="1">
        <v>46073</v>
      </c>
      <c r="T4" t="str">
        <f>IF(OR($A4="",Settings!$B$3=""),"",IF(DATE(Settings!$B$3,2,1)&gt;TODAY(),"",IF(SUM(R4)&gt;0,IF($M4=0,"",IF(R4&gt;=$M4+IF(AND(ISNUMBER(S4),S4&gt;DATE(Settings!$B$3,2,Settings!$B$4)),ROUND($M4*Settings!$B$5/100,0),0),"Up to date",IF(TODAY()&gt;DATE(Settings!$B$3,2,Settings!$B$4),"Overdue","Partial payment"))),IF(TODAY()&gt;DATE(Settings!$B$3,2,Settings!$B$4),"Overdue","No package"))))</f>
        <v/>
      </c>
      <c r="U4" s="2">
        <v>120000</v>
      </c>
      <c r="V4" s="1">
        <v>46085</v>
      </c>
      <c r="W4" t="str">
        <f>IF(OR($A4="",Settings!$B$3=""),"",IF(DATE(Settings!$B$3,3,1)&gt;TODAY(),"",IF(SUM(U4)&gt;0,IF($M4=0,"",IF(U4&gt;=$M4+IF(AND(ISNUMBER(V4),V4&gt;DATE(Settings!$B$3,3,Settings!$B$4)),ROUND($M4*Settings!$B$5/100,0),0),"Up to date",IF(TODAY()&gt;DATE(Settings!$B$3,3,Settings!$B$4),"Overdue","Partial payment"))),IF(TODAY()&gt;DATE(Settings!$B$3,3,Settings!$B$4),"Overdue","No package"))))</f>
        <v/>
      </c>
      <c r="X4" s="2">
        <v>120000</v>
      </c>
      <c r="Y4" s="1">
        <v>46137</v>
      </c>
      <c r="Z4" t="str">
        <f>IF(OR($A4="",Settings!$B$3=""),"",IF(DATE(Settings!$B$3,4,1)&gt;TODAY(),"",IF(SUM(X4)&gt;0,IF($M4=0,"",IF(X4&gt;=$M4+IF(AND(ISNUMBER(Y4),Y4&gt;DATE(Settings!$B$3,4,Settings!$B$4)),ROUND($M4*Settings!$B$5/100,0),0),"Up to date",IF(TODAY()&gt;DATE(Settings!$B$3,4,Settings!$B$4),"Overdue","Partial payment"))),IF(TODAY()&gt;DATE(Settings!$B$3,4,Settings!$B$4),"Overdue","No package"))))</f>
        <v/>
      </c>
      <c r="AC4" t="str">
        <f>IF(OR($A4="",Settings!$B$3=""),"",IF(DATE(Settings!$B$3,5,1)&gt;TODAY(),"",IF(SUM(AA4)&gt;0,IF($M4=0,"",IF(AA4&gt;=$M4+IF(AND(ISNUMBER(AB4),AB4&gt;DATE(Settings!$B$3,5,Settings!$B$4)),ROUND($M4*Settings!$B$5/100,0),0),"Up to date",IF(TODAY()&gt;DATE(Settings!$B$3,5,Settings!$B$4),"Overdue","Partial payment"))),IF(TODAY()&gt;DATE(Settings!$B$3,5,Settings!$B$4),"Overdue","No package"))))</f>
        <v/>
      </c>
      <c r="AF4" t="str">
        <f>IF(OR($A4="",Settings!$B$3=""),"",IF(DATE(Settings!$B$3,6,1)&gt;TODAY(),"",IF(SUM(AD4)&gt;0,IF($M4=0,"",IF(AD4&gt;=$M4+IF(AND(ISNUMBER(AE4),AE4&gt;DATE(Settings!$B$3,6,Settings!$B$4)),ROUND($M4*Settings!$B$5/100,0),0),"Up to date",IF(TODAY()&gt;DATE(Settings!$B$3,6,Settings!$B$4),"Overdue","Partial payment"))),IF(TODAY()&gt;DATE(Settings!$B$3,6,Settings!$B$4),"Overdue","No package"))))</f>
        <v/>
      </c>
      <c r="AI4" t="str">
        <f>IF(OR($A4="",Settings!$B$3=""),"",IF(DATE(Settings!$B$3,7,1)&gt;TODAY(),"",IF(SUM(AG4)&gt;0,IF($M4=0,"",IF(AG4&gt;=$M4+IF(AND(ISNUMBER(AH4),AH4&gt;DATE(Settings!$B$3,7,Settings!$B$4)),ROUND($M4*Settings!$B$5/100,0),0),"Up to date",IF(TODAY()&gt;DATE(Settings!$B$3,7,Settings!$B$4),"Overdue","Partial payment"))),IF(TODAY()&gt;DATE(Settings!$B$3,7,Settings!$B$4),"Overdue","No package"))))</f>
        <v/>
      </c>
      <c r="AL4" t="str">
        <f>IF(OR($A4="",Settings!$B$3=""),"",IF(DATE(Settings!$B$3,8,1)&gt;TODAY(),"",IF(SUM(AJ4)&gt;0,IF($M4=0,"",IF(AJ4&gt;=$M4+IF(AND(ISNUMBER(AK4),AK4&gt;DATE(Settings!$B$3,8,Settings!$B$4)),ROUND($M4*Settings!$B$5/100,0),0),"Up to date",IF(TODAY()&gt;DATE(Settings!$B$3,8,Settings!$B$4),"Overdue","Partial payment"))),IF(TODAY()&gt;DATE(Settings!$B$3,8,Settings!$B$4),"Overdue","No package"))))</f>
        <v/>
      </c>
      <c r="AO4" t="str">
        <f>IF(OR($A4="",Settings!$B$3=""),"",IF(DATE(Settings!$B$3,9,1)&gt;TODAY(),"",IF(SUM(AM4)&gt;0,IF($M4=0,"",IF(AM4&gt;=$M4+IF(AND(ISNUMBER(AN4),AN4&gt;DATE(Settings!$B$3,9,Settings!$B$4)),ROUND($M4*Settings!$B$5/100,0),0),"Up to date",IF(TODAY()&gt;DATE(Settings!$B$3,9,Settings!$B$4),"Overdue","Partial payment"))),IF(TODAY()&gt;DATE(Settings!$B$3,9,Settings!$B$4),"Overdue","No package"))))</f>
        <v/>
      </c>
      <c r="AR4" t="str">
        <f>IF(OR($A4="",Settings!$B$3=""),"",IF(DATE(Settings!$B$3,10,1)&gt;TODAY(),"",IF(SUM(AP4)&gt;0,IF($M4=0,"",IF(AP4&gt;=$M4+IF(AND(ISNUMBER(AQ4),AQ4&gt;DATE(Settings!$B$3,10,Settings!$B$4)),ROUND($M4*Settings!$B$5/100,0),0),"Up to date",IF(TODAY()&gt;DATE(Settings!$B$3,10,Settings!$B$4),"Overdue","Partial payment"))),IF(TODAY()&gt;DATE(Settings!$B$3,10,Settings!$B$4),"Overdue","No package"))))</f>
        <v/>
      </c>
      <c r="AU4" t="str">
        <f>IF(OR($A4="",Settings!$B$3=""),"",IF(DATE(Settings!$B$3,11,1)&gt;TODAY(),"",IF(SUM(AS4)&gt;0,IF($M4=0,"",IF(AS4&gt;=$M4+IF(AND(ISNUMBER(AT4),AT4&gt;DATE(Settings!$B$3,11,Settings!$B$4)),ROUND($M4*Settings!$B$5/100,0),0),"Up to date",IF(TODAY()&gt;DATE(Settings!$B$3,11,Settings!$B$4),"Overdue","Partial payment"))),IF(TODAY()&gt;DATE(Settings!$B$3,11,Settings!$B$4),"Overdue","No package"))))</f>
        <v/>
      </c>
      <c r="AX4" t="str">
        <f>IF(OR($A4="",Settings!$B$3=""),"",IF(DATE(Settings!$B$3,12,1)&gt;TODAY(),"",IF(SUM(AV4)&gt;0,IF($M4=0,"",IF(AV4&gt;=$M4+IF(AND(ISNUMBER(AW4),AW4&gt;DATE(Settings!$B$3,12,Settings!$B$4)),ROUND($M4*Settings!$B$5/100,0),0),"Up to date",IF(TODAY()&gt;DATE(Settings!$B$3,12,Settings!$B$4),"Overdue","Partial payment"))),IF(TODAY()&gt;DATE(Settings!$B$3,12,Settings!$B$4),"Overdue","No package"))))</f>
        <v/>
      </c>
    </row>
    <row r="5" spans="1:50" x14ac:dyDescent="0.25">
      <c r="A5" t="s">
        <v>64</v>
      </c>
      <c r="B5" t="s">
        <v>65</v>
      </c>
      <c r="C5" s="1">
        <v>41742</v>
      </c>
      <c r="E5" t="s">
        <v>52</v>
      </c>
      <c r="F5" t="s">
        <v>53</v>
      </c>
      <c r="G5" s="1">
        <v>46037</v>
      </c>
      <c r="H5" t="s">
        <v>66</v>
      </c>
      <c r="J5" t="s">
        <v>67</v>
      </c>
      <c r="L5">
        <v>12</v>
      </c>
      <c r="M5" s="2" t="str">
        <f>IF($A5="","",IFERROR(VLOOKUP($L5,Settings!$A$9:$B$14,2,FALSE),0))</f>
        <v/>
      </c>
      <c r="N5" t="str">
        <f>IF($A5="","",IF(Q5="Overdue",1,0)+IF(T5="Overdue",1,0)+IF(W5="Overdue",1,0)+IF(Z5="Overdue",1,0)+IF(AC5="Overdue",1,0)+IF(AF5="Overdue",1,0)+IF(AI5="Overdue",1,0)+IF(AL5="Overdue",1,0)+IF(AO5="Overdue",1,0)+IF(AR5="Overdue",1,0)+IF(AU5="Overdue",1,0)+IF(AX5="Overdue",1,0))</f>
        <v/>
      </c>
      <c r="O5" s="2">
        <v>120000</v>
      </c>
      <c r="P5" s="1">
        <v>46030</v>
      </c>
      <c r="Q5" t="str">
        <f>IF(OR($A5="",Settings!$B$3=""),"",IF(DATE(Settings!$B$3,1,1)&gt;TODAY(),"",IF(SUM(O5)&gt;0,IF($M5=0,"",IF(O5&gt;=$M5+IF(AND(ISNUMBER(P5),P5&gt;DATE(Settings!$B$3,1,Settings!$B$4)),ROUND($M5*Settings!$B$5/100,0),0),"Up to date",IF(TODAY()&gt;DATE(Settings!$B$3,1,Settings!$B$4),"Overdue","Partial payment"))),IF(TODAY()&gt;DATE(Settings!$B$3,1,Settings!$B$4),"Overdue","No package"))))</f>
        <v/>
      </c>
      <c r="R5" s="2">
        <v>60000</v>
      </c>
      <c r="S5" s="1">
        <v>46059</v>
      </c>
      <c r="T5" t="str">
        <f>IF(OR($A5="",Settings!$B$3=""),"",IF(DATE(Settings!$B$3,2,1)&gt;TODAY(),"",IF(SUM(R5)&gt;0,IF($M5=0,"",IF(R5&gt;=$M5+IF(AND(ISNUMBER(S5),S5&gt;DATE(Settings!$B$3,2,Settings!$B$4)),ROUND($M5*Settings!$B$5/100,0),0),"Up to date",IF(TODAY()&gt;DATE(Settings!$B$3,2,Settings!$B$4),"Overdue","Partial payment"))),IF(TODAY()&gt;DATE(Settings!$B$3,2,Settings!$B$4),"Overdue","No package"))))</f>
        <v/>
      </c>
      <c r="U5" s="2">
        <v>120000</v>
      </c>
      <c r="V5" s="1">
        <v>46090</v>
      </c>
      <c r="W5" t="str">
        <f>IF(OR($A5="",Settings!$B$3=""),"",IF(DATE(Settings!$B$3,3,1)&gt;TODAY(),"",IF(SUM(U5)&gt;0,IF($M5=0,"",IF(U5&gt;=$M5+IF(AND(ISNUMBER(V5),V5&gt;DATE(Settings!$B$3,3,Settings!$B$4)),ROUND($M5*Settings!$B$5/100,0),0),"Up to date",IF(TODAY()&gt;DATE(Settings!$B$3,3,Settings!$B$4),"Overdue","Partial payment"))),IF(TODAY()&gt;DATE(Settings!$B$3,3,Settings!$B$4),"Overdue","No package"))))</f>
        <v/>
      </c>
      <c r="Z5" t="str">
        <f>IF(OR($A5="",Settings!$B$3=""),"",IF(DATE(Settings!$B$3,4,1)&gt;TODAY(),"",IF(SUM(X5)&gt;0,IF($M5=0,"",IF(X5&gt;=$M5+IF(AND(ISNUMBER(Y5),Y5&gt;DATE(Settings!$B$3,4,Settings!$B$4)),ROUND($M5*Settings!$B$5/100,0),0),"Up to date",IF(TODAY()&gt;DATE(Settings!$B$3,4,Settings!$B$4),"Overdue","Partial payment"))),IF(TODAY()&gt;DATE(Settings!$B$3,4,Settings!$B$4),"Overdue","No package"))))</f>
        <v/>
      </c>
      <c r="AC5" t="str">
        <f>IF(OR($A5="",Settings!$B$3=""),"",IF(DATE(Settings!$B$3,5,1)&gt;TODAY(),"",IF(SUM(AA5)&gt;0,IF($M5=0,"",IF(AA5&gt;=$M5+IF(AND(ISNUMBER(AB5),AB5&gt;DATE(Settings!$B$3,5,Settings!$B$4)),ROUND($M5*Settings!$B$5/100,0),0),"Up to date",IF(TODAY()&gt;DATE(Settings!$B$3,5,Settings!$B$4),"Overdue","Partial payment"))),IF(TODAY()&gt;DATE(Settings!$B$3,5,Settings!$B$4),"Overdue","No package"))))</f>
        <v/>
      </c>
      <c r="AF5" t="str">
        <f>IF(OR($A5="",Settings!$B$3=""),"",IF(DATE(Settings!$B$3,6,1)&gt;TODAY(),"",IF(SUM(AD5)&gt;0,IF($M5=0,"",IF(AD5&gt;=$M5+IF(AND(ISNUMBER(AE5),AE5&gt;DATE(Settings!$B$3,6,Settings!$B$4)),ROUND($M5*Settings!$B$5/100,0),0),"Up to date",IF(TODAY()&gt;DATE(Settings!$B$3,6,Settings!$B$4),"Overdue","Partial payment"))),IF(TODAY()&gt;DATE(Settings!$B$3,6,Settings!$B$4),"Overdue","No package"))))</f>
        <v/>
      </c>
      <c r="AI5" t="str">
        <f>IF(OR($A5="",Settings!$B$3=""),"",IF(DATE(Settings!$B$3,7,1)&gt;TODAY(),"",IF(SUM(AG5)&gt;0,IF($M5=0,"",IF(AG5&gt;=$M5+IF(AND(ISNUMBER(AH5),AH5&gt;DATE(Settings!$B$3,7,Settings!$B$4)),ROUND($M5*Settings!$B$5/100,0),0),"Up to date",IF(TODAY()&gt;DATE(Settings!$B$3,7,Settings!$B$4),"Overdue","Partial payment"))),IF(TODAY()&gt;DATE(Settings!$B$3,7,Settings!$B$4),"Overdue","No package"))))</f>
        <v/>
      </c>
      <c r="AL5" t="str">
        <f>IF(OR($A5="",Settings!$B$3=""),"",IF(DATE(Settings!$B$3,8,1)&gt;TODAY(),"",IF(SUM(AJ5)&gt;0,IF($M5=0,"",IF(AJ5&gt;=$M5+IF(AND(ISNUMBER(AK5),AK5&gt;DATE(Settings!$B$3,8,Settings!$B$4)),ROUND($M5*Settings!$B$5/100,0),0),"Up to date",IF(TODAY()&gt;DATE(Settings!$B$3,8,Settings!$B$4),"Overdue","Partial payment"))),IF(TODAY()&gt;DATE(Settings!$B$3,8,Settings!$B$4),"Overdue","No package"))))</f>
        <v/>
      </c>
      <c r="AO5" t="str">
        <f>IF(OR($A5="",Settings!$B$3=""),"",IF(DATE(Settings!$B$3,9,1)&gt;TODAY(),"",IF(SUM(AM5)&gt;0,IF($M5=0,"",IF(AM5&gt;=$M5+IF(AND(ISNUMBER(AN5),AN5&gt;DATE(Settings!$B$3,9,Settings!$B$4)),ROUND($M5*Settings!$B$5/100,0),0),"Up to date",IF(TODAY()&gt;DATE(Settings!$B$3,9,Settings!$B$4),"Overdue","Partial payment"))),IF(TODAY()&gt;DATE(Settings!$B$3,9,Settings!$B$4),"Overdue","No package"))))</f>
        <v/>
      </c>
      <c r="AR5" t="str">
        <f>IF(OR($A5="",Settings!$B$3=""),"",IF(DATE(Settings!$B$3,10,1)&gt;TODAY(),"",IF(SUM(AP5)&gt;0,IF($M5=0,"",IF(AP5&gt;=$M5+IF(AND(ISNUMBER(AQ5),AQ5&gt;DATE(Settings!$B$3,10,Settings!$B$4)),ROUND($M5*Settings!$B$5/100,0),0),"Up to date",IF(TODAY()&gt;DATE(Settings!$B$3,10,Settings!$B$4),"Overdue","Partial payment"))),IF(TODAY()&gt;DATE(Settings!$B$3,10,Settings!$B$4),"Overdue","No package"))))</f>
        <v/>
      </c>
      <c r="AU5" t="str">
        <f>IF(OR($A5="",Settings!$B$3=""),"",IF(DATE(Settings!$B$3,11,1)&gt;TODAY(),"",IF(SUM(AS5)&gt;0,IF($M5=0,"",IF(AS5&gt;=$M5+IF(AND(ISNUMBER(AT5),AT5&gt;DATE(Settings!$B$3,11,Settings!$B$4)),ROUND($M5*Settings!$B$5/100,0),0),"Up to date",IF(TODAY()&gt;DATE(Settings!$B$3,11,Settings!$B$4),"Overdue","Partial payment"))),IF(TODAY()&gt;DATE(Settings!$B$3,11,Settings!$B$4),"Overdue","No package"))))</f>
        <v/>
      </c>
      <c r="AX5" t="str">
        <f>IF(OR($A5="",Settings!$B$3=""),"",IF(DATE(Settings!$B$3,12,1)&gt;TODAY(),"",IF(SUM(AV5)&gt;0,IF($M5=0,"",IF(AV5&gt;=$M5+IF(AND(ISNUMBER(AW5),AW5&gt;DATE(Settings!$B$3,12,Settings!$B$4)),ROUND($M5*Settings!$B$5/100,0),0),"Up to date",IF(TODAY()&gt;DATE(Settings!$B$3,12,Settings!$B$4),"Overdue","Partial payment"))),IF(TODAY()&gt;DATE(Settings!$B$3,12,Settings!$B$4),"Overdue","No package"))))</f>
        <v/>
      </c>
    </row>
    <row r="6" spans="1:50" x14ac:dyDescent="0.25">
      <c r="A6" t="s">
        <v>68</v>
      </c>
      <c r="B6" t="s">
        <v>69</v>
      </c>
      <c r="C6" s="1">
        <v>41773</v>
      </c>
      <c r="E6" t="s">
        <v>52</v>
      </c>
      <c r="F6" t="s">
        <v>53</v>
      </c>
      <c r="G6" s="1">
        <v>46037</v>
      </c>
      <c r="H6" t="s">
        <v>70</v>
      </c>
      <c r="J6" t="s">
        <v>71</v>
      </c>
      <c r="L6">
        <v>12</v>
      </c>
      <c r="M6" s="2" t="str">
        <f>IF($A6="","",IFERROR(VLOOKUP($L6,Settings!$A$9:$B$14,2,FALSE),0))</f>
        <v/>
      </c>
      <c r="N6" t="str">
        <f>IF($A6="","",IF(Q6="Overdue",1,0)+IF(T6="Overdue",1,0)+IF(W6="Overdue",1,0)+IF(Z6="Overdue",1,0)+IF(AC6="Overdue",1,0)+IF(AF6="Overdue",1,0)+IF(AI6="Overdue",1,0)+IF(AL6="Overdue",1,0)+IF(AO6="Overdue",1,0)+IF(AR6="Overdue",1,0)+IF(AU6="Overdue",1,0)+IF(AX6="Overdue",1,0))</f>
        <v/>
      </c>
      <c r="O6" s="2">
        <v>120000</v>
      </c>
      <c r="P6" s="1">
        <v>46029</v>
      </c>
      <c r="Q6" t="str">
        <f>IF(OR($A6="",Settings!$B$3=""),"",IF(DATE(Settings!$B$3,1,1)&gt;TODAY(),"",IF(SUM(O6)&gt;0,IF($M6=0,"",IF(O6&gt;=$M6+IF(AND(ISNUMBER(P6),P6&gt;DATE(Settings!$B$3,1,Settings!$B$4)),ROUND($M6*Settings!$B$5/100,0),0),"Up to date",IF(TODAY()&gt;DATE(Settings!$B$3,1,Settings!$B$4),"Overdue","Partial payment"))),IF(TODAY()&gt;DATE(Settings!$B$3,1,Settings!$B$4),"Overdue","No package"))))</f>
        <v/>
      </c>
      <c r="R6" s="2">
        <v>120000</v>
      </c>
      <c r="S6" s="1">
        <v>46060</v>
      </c>
      <c r="T6" t="str">
        <f>IF(OR($A6="",Settings!$B$3=""),"",IF(DATE(Settings!$B$3,2,1)&gt;TODAY(),"",IF(SUM(R6)&gt;0,IF($M6=0,"",IF(R6&gt;=$M6+IF(AND(ISNUMBER(S6),S6&gt;DATE(Settings!$B$3,2,Settings!$B$4)),ROUND($M6*Settings!$B$5/100,0),0),"Up to date",IF(TODAY()&gt;DATE(Settings!$B$3,2,Settings!$B$4),"Overdue","Partial payment"))),IF(TODAY()&gt;DATE(Settings!$B$3,2,Settings!$B$4),"Overdue","No package"))))</f>
        <v/>
      </c>
      <c r="U6" s="2">
        <v>120000</v>
      </c>
      <c r="V6" s="1">
        <v>46088</v>
      </c>
      <c r="W6" t="str">
        <f>IF(OR($A6="",Settings!$B$3=""),"",IF(DATE(Settings!$B$3,3,1)&gt;TODAY(),"",IF(SUM(U6)&gt;0,IF($M6=0,"",IF(U6&gt;=$M6+IF(AND(ISNUMBER(V6),V6&gt;DATE(Settings!$B$3,3,Settings!$B$4)),ROUND($M6*Settings!$B$5/100,0),0),"Up to date",IF(TODAY()&gt;DATE(Settings!$B$3,3,Settings!$B$4),"Overdue","Partial payment"))),IF(TODAY()&gt;DATE(Settings!$B$3,3,Settings!$B$4),"Overdue","No package"))))</f>
        <v/>
      </c>
      <c r="X6" s="2">
        <v>120000</v>
      </c>
      <c r="Y6" s="1">
        <v>46119</v>
      </c>
      <c r="Z6" t="str">
        <f>IF(OR($A6="",Settings!$B$3=""),"",IF(DATE(Settings!$B$3,4,1)&gt;TODAY(),"",IF(SUM(X6)&gt;0,IF($M6=0,"",IF(X6&gt;=$M6+IF(AND(ISNUMBER(Y6),Y6&gt;DATE(Settings!$B$3,4,Settings!$B$4)),ROUND($M6*Settings!$B$5/100,0),0),"Up to date",IF(TODAY()&gt;DATE(Settings!$B$3,4,Settings!$B$4),"Overdue","Partial payment"))),IF(TODAY()&gt;DATE(Settings!$B$3,4,Settings!$B$4),"Overdue","No package"))))</f>
        <v/>
      </c>
      <c r="AA6" s="2">
        <v>120000</v>
      </c>
      <c r="AB6" s="1">
        <v>46149</v>
      </c>
      <c r="AC6" t="str">
        <f>IF(OR($A6="",Settings!$B$3=""),"",IF(DATE(Settings!$B$3,5,1)&gt;TODAY(),"",IF(SUM(AA6)&gt;0,IF($M6=0,"",IF(AA6&gt;=$M6+IF(AND(ISNUMBER(AB6),AB6&gt;DATE(Settings!$B$3,5,Settings!$B$4)),ROUND($M6*Settings!$B$5/100,0),0),"Up to date",IF(TODAY()&gt;DATE(Settings!$B$3,5,Settings!$B$4),"Overdue","Partial payment"))),IF(TODAY()&gt;DATE(Settings!$B$3,5,Settings!$B$4),"Overdue","No package"))))</f>
        <v/>
      </c>
      <c r="AD6" s="2">
        <v>120000</v>
      </c>
      <c r="AE6" s="1">
        <v>46180</v>
      </c>
      <c r="AF6" t="str">
        <f>IF(OR($A6="",Settings!$B$3=""),"",IF(DATE(Settings!$B$3,6,1)&gt;TODAY(),"",IF(SUM(AD6)&gt;0,IF($M6=0,"",IF(AD6&gt;=$M6+IF(AND(ISNUMBER(AE6),AE6&gt;DATE(Settings!$B$3,6,Settings!$B$4)),ROUND($M6*Settings!$B$5/100,0),0),"Up to date",IF(TODAY()&gt;DATE(Settings!$B$3,6,Settings!$B$4),"Overdue","Partial payment"))),IF(TODAY()&gt;DATE(Settings!$B$3,6,Settings!$B$4),"Overdue","No package"))))</f>
        <v/>
      </c>
      <c r="AI6" t="str">
        <f>IF(OR($A6="",Settings!$B$3=""),"",IF(DATE(Settings!$B$3,7,1)&gt;TODAY(),"",IF(SUM(AG6)&gt;0,IF($M6=0,"",IF(AG6&gt;=$M6+IF(AND(ISNUMBER(AH6),AH6&gt;DATE(Settings!$B$3,7,Settings!$B$4)),ROUND($M6*Settings!$B$5/100,0),0),"Up to date",IF(TODAY()&gt;DATE(Settings!$B$3,7,Settings!$B$4),"Overdue","Partial payment"))),IF(TODAY()&gt;DATE(Settings!$B$3,7,Settings!$B$4),"Overdue","No package"))))</f>
        <v/>
      </c>
      <c r="AL6" t="str">
        <f>IF(OR($A6="",Settings!$B$3=""),"",IF(DATE(Settings!$B$3,8,1)&gt;TODAY(),"",IF(SUM(AJ6)&gt;0,IF($M6=0,"",IF(AJ6&gt;=$M6+IF(AND(ISNUMBER(AK6),AK6&gt;DATE(Settings!$B$3,8,Settings!$B$4)),ROUND($M6*Settings!$B$5/100,0),0),"Up to date",IF(TODAY()&gt;DATE(Settings!$B$3,8,Settings!$B$4),"Overdue","Partial payment"))),IF(TODAY()&gt;DATE(Settings!$B$3,8,Settings!$B$4),"Overdue","No package"))))</f>
        <v/>
      </c>
      <c r="AO6" t="str">
        <f>IF(OR($A6="",Settings!$B$3=""),"",IF(DATE(Settings!$B$3,9,1)&gt;TODAY(),"",IF(SUM(AM6)&gt;0,IF($M6=0,"",IF(AM6&gt;=$M6+IF(AND(ISNUMBER(AN6),AN6&gt;DATE(Settings!$B$3,9,Settings!$B$4)),ROUND($M6*Settings!$B$5/100,0),0),"Up to date",IF(TODAY()&gt;DATE(Settings!$B$3,9,Settings!$B$4),"Overdue","Partial payment"))),IF(TODAY()&gt;DATE(Settings!$B$3,9,Settings!$B$4),"Overdue","No package"))))</f>
        <v/>
      </c>
      <c r="AR6" t="str">
        <f>IF(OR($A6="",Settings!$B$3=""),"",IF(DATE(Settings!$B$3,10,1)&gt;TODAY(),"",IF(SUM(AP6)&gt;0,IF($M6=0,"",IF(AP6&gt;=$M6+IF(AND(ISNUMBER(AQ6),AQ6&gt;DATE(Settings!$B$3,10,Settings!$B$4)),ROUND($M6*Settings!$B$5/100,0),0),"Up to date",IF(TODAY()&gt;DATE(Settings!$B$3,10,Settings!$B$4),"Overdue","Partial payment"))),IF(TODAY()&gt;DATE(Settings!$B$3,10,Settings!$B$4),"Overdue","No package"))))</f>
        <v/>
      </c>
      <c r="AU6" t="str">
        <f>IF(OR($A6="",Settings!$B$3=""),"",IF(DATE(Settings!$B$3,11,1)&gt;TODAY(),"",IF(SUM(AS6)&gt;0,IF($M6=0,"",IF(AS6&gt;=$M6+IF(AND(ISNUMBER(AT6),AT6&gt;DATE(Settings!$B$3,11,Settings!$B$4)),ROUND($M6*Settings!$B$5/100,0),0),"Up to date",IF(TODAY()&gt;DATE(Settings!$B$3,11,Settings!$B$4),"Overdue","Partial payment"))),IF(TODAY()&gt;DATE(Settings!$B$3,11,Settings!$B$4),"Overdue","No package"))))</f>
        <v/>
      </c>
      <c r="AX6" t="str">
        <f>IF(OR($A6="",Settings!$B$3=""),"",IF(DATE(Settings!$B$3,12,1)&gt;TODAY(),"",IF(SUM(AV6)&gt;0,IF($M6=0,"",IF(AV6&gt;=$M6+IF(AND(ISNUMBER(AW6),AW6&gt;DATE(Settings!$B$3,12,Settings!$B$4)),ROUND($M6*Settings!$B$5/100,0),0),"Up to date",IF(TODAY()&gt;DATE(Settings!$B$3,12,Settings!$B$4),"Overdue","Partial payment"))),IF(TODAY()&gt;DATE(Settings!$B$3,12,Settings!$B$4),"Overdue","No package"))))</f>
        <v/>
      </c>
    </row>
    <row r="7" spans="12:50" x14ac:dyDescent="0.25">
      <c r="M7" s="2" t="str">
        <f>IF($A7="","",IFERROR(VLOOKUP($L7,Settings!$A$9:$B$14,2,FALSE),0))</f>
        <v/>
      </c>
      <c r="N7" t="str">
        <f>IF($A7="","",IF(Q7="Overdue",1,0)+IF(T7="Overdue",1,0)+IF(W7="Overdue",1,0)+IF(Z7="Overdue",1,0)+IF(AC7="Overdue",1,0)+IF(AF7="Overdue",1,0)+IF(AI7="Overdue",1,0)+IF(AL7="Overdue",1,0)+IF(AO7="Overdue",1,0)+IF(AR7="Overdue",1,0)+IF(AU7="Overdue",1,0)+IF(AX7="Overdue",1,0))</f>
        <v/>
      </c>
      <c r="Q7" t="str">
        <f>IF(OR($A7="",Settings!$B$3=""),"",IF(DATE(Settings!$B$3,1,1)&gt;TODAY(),"",IF(SUM(O7)&gt;0,IF($M7=0,"",IF(O7&gt;=$M7+IF(AND(ISNUMBER(P7),P7&gt;DATE(Settings!$B$3,1,Settings!$B$4)),ROUND($M7*Settings!$B$5/100,0),0),"Up to date",IF(TODAY()&gt;DATE(Settings!$B$3,1,Settings!$B$4),"Overdue","Partial payment"))),IF(TODAY()&gt;DATE(Settings!$B$3,1,Settings!$B$4),"Overdue","No package"))))</f>
        <v/>
      </c>
      <c r="T7" t="str">
        <f>IF(OR($A7="",Settings!$B$3=""),"",IF(DATE(Settings!$B$3,2,1)&gt;TODAY(),"",IF(SUM(R7)&gt;0,IF($M7=0,"",IF(R7&gt;=$M7+IF(AND(ISNUMBER(S7),S7&gt;DATE(Settings!$B$3,2,Settings!$B$4)),ROUND($M7*Settings!$B$5/100,0),0),"Up to date",IF(TODAY()&gt;DATE(Settings!$B$3,2,Settings!$B$4),"Overdue","Partial payment"))),IF(TODAY()&gt;DATE(Settings!$B$3,2,Settings!$B$4),"Overdue","No package"))))</f>
        <v/>
      </c>
      <c r="W7" t="str">
        <f>IF(OR($A7="",Settings!$B$3=""),"",IF(DATE(Settings!$B$3,3,1)&gt;TODAY(),"",IF(SUM(U7)&gt;0,IF($M7=0,"",IF(U7&gt;=$M7+IF(AND(ISNUMBER(V7),V7&gt;DATE(Settings!$B$3,3,Settings!$B$4)),ROUND($M7*Settings!$B$5/100,0),0),"Up to date",IF(TODAY()&gt;DATE(Settings!$B$3,3,Settings!$B$4),"Overdue","Partial payment"))),IF(TODAY()&gt;DATE(Settings!$B$3,3,Settings!$B$4),"Overdue","No package"))))</f>
        <v/>
      </c>
      <c r="Z7" t="str">
        <f>IF(OR($A7="",Settings!$B$3=""),"",IF(DATE(Settings!$B$3,4,1)&gt;TODAY(),"",IF(SUM(X7)&gt;0,IF($M7=0,"",IF(X7&gt;=$M7+IF(AND(ISNUMBER(Y7),Y7&gt;DATE(Settings!$B$3,4,Settings!$B$4)),ROUND($M7*Settings!$B$5/100,0),0),"Up to date",IF(TODAY()&gt;DATE(Settings!$B$3,4,Settings!$B$4),"Overdue","Partial payment"))),IF(TODAY()&gt;DATE(Settings!$B$3,4,Settings!$B$4),"Overdue","No package"))))</f>
        <v/>
      </c>
      <c r="AC7" t="str">
        <f>IF(OR($A7="",Settings!$B$3=""),"",IF(DATE(Settings!$B$3,5,1)&gt;TODAY(),"",IF(SUM(AA7)&gt;0,IF($M7=0,"",IF(AA7&gt;=$M7+IF(AND(ISNUMBER(AB7),AB7&gt;DATE(Settings!$B$3,5,Settings!$B$4)),ROUND($M7*Settings!$B$5/100,0),0),"Up to date",IF(TODAY()&gt;DATE(Settings!$B$3,5,Settings!$B$4),"Overdue","Partial payment"))),IF(TODAY()&gt;DATE(Settings!$B$3,5,Settings!$B$4),"Overdue","No package"))))</f>
        <v/>
      </c>
      <c r="AF7" t="str">
        <f>IF(OR($A7="",Settings!$B$3=""),"",IF(DATE(Settings!$B$3,6,1)&gt;TODAY(),"",IF(SUM(AD7)&gt;0,IF($M7=0,"",IF(AD7&gt;=$M7+IF(AND(ISNUMBER(AE7),AE7&gt;DATE(Settings!$B$3,6,Settings!$B$4)),ROUND($M7*Settings!$B$5/100,0),0),"Up to date",IF(TODAY()&gt;DATE(Settings!$B$3,6,Settings!$B$4),"Overdue","Partial payment"))),IF(TODAY()&gt;DATE(Settings!$B$3,6,Settings!$B$4),"Overdue","No package"))))</f>
        <v/>
      </c>
      <c r="AI7" t="str">
        <f>IF(OR($A7="",Settings!$B$3=""),"",IF(DATE(Settings!$B$3,7,1)&gt;TODAY(),"",IF(SUM(AG7)&gt;0,IF($M7=0,"",IF(AG7&gt;=$M7+IF(AND(ISNUMBER(AH7),AH7&gt;DATE(Settings!$B$3,7,Settings!$B$4)),ROUND($M7*Settings!$B$5/100,0),0),"Up to date",IF(TODAY()&gt;DATE(Settings!$B$3,7,Settings!$B$4),"Overdue","Partial payment"))),IF(TODAY()&gt;DATE(Settings!$B$3,7,Settings!$B$4),"Overdue","No package"))))</f>
        <v/>
      </c>
      <c r="AL7" t="str">
        <f>IF(OR($A7="",Settings!$B$3=""),"",IF(DATE(Settings!$B$3,8,1)&gt;TODAY(),"",IF(SUM(AJ7)&gt;0,IF($M7=0,"",IF(AJ7&gt;=$M7+IF(AND(ISNUMBER(AK7),AK7&gt;DATE(Settings!$B$3,8,Settings!$B$4)),ROUND($M7*Settings!$B$5/100,0),0),"Up to date",IF(TODAY()&gt;DATE(Settings!$B$3,8,Settings!$B$4),"Overdue","Partial payment"))),IF(TODAY()&gt;DATE(Settings!$B$3,8,Settings!$B$4),"Overdue","No package"))))</f>
        <v/>
      </c>
      <c r="AO7" t="str">
        <f>IF(OR($A7="",Settings!$B$3=""),"",IF(DATE(Settings!$B$3,9,1)&gt;TODAY(),"",IF(SUM(AM7)&gt;0,IF($M7=0,"",IF(AM7&gt;=$M7+IF(AND(ISNUMBER(AN7),AN7&gt;DATE(Settings!$B$3,9,Settings!$B$4)),ROUND($M7*Settings!$B$5/100,0),0),"Up to date",IF(TODAY()&gt;DATE(Settings!$B$3,9,Settings!$B$4),"Overdue","Partial payment"))),IF(TODAY()&gt;DATE(Settings!$B$3,9,Settings!$B$4),"Overdue","No package"))))</f>
        <v/>
      </c>
      <c r="AR7" t="str">
        <f>IF(OR($A7="",Settings!$B$3=""),"",IF(DATE(Settings!$B$3,10,1)&gt;TODAY(),"",IF(SUM(AP7)&gt;0,IF($M7=0,"",IF(AP7&gt;=$M7+IF(AND(ISNUMBER(AQ7),AQ7&gt;DATE(Settings!$B$3,10,Settings!$B$4)),ROUND($M7*Settings!$B$5/100,0),0),"Up to date",IF(TODAY()&gt;DATE(Settings!$B$3,10,Settings!$B$4),"Overdue","Partial payment"))),IF(TODAY()&gt;DATE(Settings!$B$3,10,Settings!$B$4),"Overdue","No package"))))</f>
        <v/>
      </c>
      <c r="AU7" t="str">
        <f>IF(OR($A7="",Settings!$B$3=""),"",IF(DATE(Settings!$B$3,11,1)&gt;TODAY(),"",IF(SUM(AS7)&gt;0,IF($M7=0,"",IF(AS7&gt;=$M7+IF(AND(ISNUMBER(AT7),AT7&gt;DATE(Settings!$B$3,11,Settings!$B$4)),ROUND($M7*Settings!$B$5/100,0),0),"Up to date",IF(TODAY()&gt;DATE(Settings!$B$3,11,Settings!$B$4),"Overdue","Partial payment"))),IF(TODAY()&gt;DATE(Settings!$B$3,11,Settings!$B$4),"Overdue","No package"))))</f>
        <v/>
      </c>
      <c r="AX7" t="str">
        <f>IF(OR($A7="",Settings!$B$3=""),"",IF(DATE(Settings!$B$3,12,1)&gt;TODAY(),"",IF(SUM(AV7)&gt;0,IF($M7=0,"",IF(AV7&gt;=$M7+IF(AND(ISNUMBER(AW7),AW7&gt;DATE(Settings!$B$3,12,Settings!$B$4)),ROUND($M7*Settings!$B$5/100,0),0),"Up to date",IF(TODAY()&gt;DATE(Settings!$B$3,12,Settings!$B$4),"Overdue","Partial payment"))),IF(TODAY()&gt;DATE(Settings!$B$3,12,Settings!$B$4),"Overdue","No package"))))</f>
        <v/>
      </c>
    </row>
    <row r="8" spans="12:50" x14ac:dyDescent="0.25">
      <c r="M8" s="2" t="str">
        <f>IF($A8="","",IFERROR(VLOOKUP($L8,Settings!$A$9:$B$14,2,FALSE),0))</f>
        <v/>
      </c>
      <c r="N8" t="str">
        <f>IF($A8="","",IF(Q8="Overdue",1,0)+IF(T8="Overdue",1,0)+IF(W8="Overdue",1,0)+IF(Z8="Overdue",1,0)+IF(AC8="Overdue",1,0)+IF(AF8="Overdue",1,0)+IF(AI8="Overdue",1,0)+IF(AL8="Overdue",1,0)+IF(AO8="Overdue",1,0)+IF(AR8="Overdue",1,0)+IF(AU8="Overdue",1,0)+IF(AX8="Overdue",1,0))</f>
        <v/>
      </c>
      <c r="Q8" t="str">
        <f>IF(OR($A8="",Settings!$B$3=""),"",IF(DATE(Settings!$B$3,1,1)&gt;TODAY(),"",IF(SUM(O8)&gt;0,IF($M8=0,"",IF(O8&gt;=$M8+IF(AND(ISNUMBER(P8),P8&gt;DATE(Settings!$B$3,1,Settings!$B$4)),ROUND($M8*Settings!$B$5/100,0),0),"Up to date",IF(TODAY()&gt;DATE(Settings!$B$3,1,Settings!$B$4),"Overdue","Partial payment"))),IF(TODAY()&gt;DATE(Settings!$B$3,1,Settings!$B$4),"Overdue","No package"))))</f>
        <v/>
      </c>
      <c r="T8" t="str">
        <f>IF(OR($A8="",Settings!$B$3=""),"",IF(DATE(Settings!$B$3,2,1)&gt;TODAY(),"",IF(SUM(R8)&gt;0,IF($M8=0,"",IF(R8&gt;=$M8+IF(AND(ISNUMBER(S8),S8&gt;DATE(Settings!$B$3,2,Settings!$B$4)),ROUND($M8*Settings!$B$5/100,0),0),"Up to date",IF(TODAY()&gt;DATE(Settings!$B$3,2,Settings!$B$4),"Overdue","Partial payment"))),IF(TODAY()&gt;DATE(Settings!$B$3,2,Settings!$B$4),"Overdue","No package"))))</f>
        <v/>
      </c>
      <c r="W8" t="str">
        <f>IF(OR($A8="",Settings!$B$3=""),"",IF(DATE(Settings!$B$3,3,1)&gt;TODAY(),"",IF(SUM(U8)&gt;0,IF($M8=0,"",IF(U8&gt;=$M8+IF(AND(ISNUMBER(V8),V8&gt;DATE(Settings!$B$3,3,Settings!$B$4)),ROUND($M8*Settings!$B$5/100,0),0),"Up to date",IF(TODAY()&gt;DATE(Settings!$B$3,3,Settings!$B$4),"Overdue","Partial payment"))),IF(TODAY()&gt;DATE(Settings!$B$3,3,Settings!$B$4),"Overdue","No package"))))</f>
        <v/>
      </c>
      <c r="Z8" t="str">
        <f>IF(OR($A8="",Settings!$B$3=""),"",IF(DATE(Settings!$B$3,4,1)&gt;TODAY(),"",IF(SUM(X8)&gt;0,IF($M8=0,"",IF(X8&gt;=$M8+IF(AND(ISNUMBER(Y8),Y8&gt;DATE(Settings!$B$3,4,Settings!$B$4)),ROUND($M8*Settings!$B$5/100,0),0),"Up to date",IF(TODAY()&gt;DATE(Settings!$B$3,4,Settings!$B$4),"Overdue","Partial payment"))),IF(TODAY()&gt;DATE(Settings!$B$3,4,Settings!$B$4),"Overdue","No package"))))</f>
        <v/>
      </c>
      <c r="AC8" t="str">
        <f>IF(OR($A8="",Settings!$B$3=""),"",IF(DATE(Settings!$B$3,5,1)&gt;TODAY(),"",IF(SUM(AA8)&gt;0,IF($M8=0,"",IF(AA8&gt;=$M8+IF(AND(ISNUMBER(AB8),AB8&gt;DATE(Settings!$B$3,5,Settings!$B$4)),ROUND($M8*Settings!$B$5/100,0),0),"Up to date",IF(TODAY()&gt;DATE(Settings!$B$3,5,Settings!$B$4),"Overdue","Partial payment"))),IF(TODAY()&gt;DATE(Settings!$B$3,5,Settings!$B$4),"Overdue","No package"))))</f>
        <v/>
      </c>
      <c r="AF8" t="str">
        <f>IF(OR($A8="",Settings!$B$3=""),"",IF(DATE(Settings!$B$3,6,1)&gt;TODAY(),"",IF(SUM(AD8)&gt;0,IF($M8=0,"",IF(AD8&gt;=$M8+IF(AND(ISNUMBER(AE8),AE8&gt;DATE(Settings!$B$3,6,Settings!$B$4)),ROUND($M8*Settings!$B$5/100,0),0),"Up to date",IF(TODAY()&gt;DATE(Settings!$B$3,6,Settings!$B$4),"Overdue","Partial payment"))),IF(TODAY()&gt;DATE(Settings!$B$3,6,Settings!$B$4),"Overdue","No package"))))</f>
        <v/>
      </c>
      <c r="AI8" t="str">
        <f>IF(OR($A8="",Settings!$B$3=""),"",IF(DATE(Settings!$B$3,7,1)&gt;TODAY(),"",IF(SUM(AG8)&gt;0,IF($M8=0,"",IF(AG8&gt;=$M8+IF(AND(ISNUMBER(AH8),AH8&gt;DATE(Settings!$B$3,7,Settings!$B$4)),ROUND($M8*Settings!$B$5/100,0),0),"Up to date",IF(TODAY()&gt;DATE(Settings!$B$3,7,Settings!$B$4),"Overdue","Partial payment"))),IF(TODAY()&gt;DATE(Settings!$B$3,7,Settings!$B$4),"Overdue","No package"))))</f>
        <v/>
      </c>
      <c r="AL8" t="str">
        <f>IF(OR($A8="",Settings!$B$3=""),"",IF(DATE(Settings!$B$3,8,1)&gt;TODAY(),"",IF(SUM(AJ8)&gt;0,IF($M8=0,"",IF(AJ8&gt;=$M8+IF(AND(ISNUMBER(AK8),AK8&gt;DATE(Settings!$B$3,8,Settings!$B$4)),ROUND($M8*Settings!$B$5/100,0),0),"Up to date",IF(TODAY()&gt;DATE(Settings!$B$3,8,Settings!$B$4),"Overdue","Partial payment"))),IF(TODAY()&gt;DATE(Settings!$B$3,8,Settings!$B$4),"Overdue","No package"))))</f>
        <v/>
      </c>
      <c r="AO8" t="str">
        <f>IF(OR($A8="",Settings!$B$3=""),"",IF(DATE(Settings!$B$3,9,1)&gt;TODAY(),"",IF(SUM(AM8)&gt;0,IF($M8=0,"",IF(AM8&gt;=$M8+IF(AND(ISNUMBER(AN8),AN8&gt;DATE(Settings!$B$3,9,Settings!$B$4)),ROUND($M8*Settings!$B$5/100,0),0),"Up to date",IF(TODAY()&gt;DATE(Settings!$B$3,9,Settings!$B$4),"Overdue","Partial payment"))),IF(TODAY()&gt;DATE(Settings!$B$3,9,Settings!$B$4),"Overdue","No package"))))</f>
        <v/>
      </c>
      <c r="AR8" t="str">
        <f>IF(OR($A8="",Settings!$B$3=""),"",IF(DATE(Settings!$B$3,10,1)&gt;TODAY(),"",IF(SUM(AP8)&gt;0,IF($M8=0,"",IF(AP8&gt;=$M8+IF(AND(ISNUMBER(AQ8),AQ8&gt;DATE(Settings!$B$3,10,Settings!$B$4)),ROUND($M8*Settings!$B$5/100,0),0),"Up to date",IF(TODAY()&gt;DATE(Settings!$B$3,10,Settings!$B$4),"Overdue","Partial payment"))),IF(TODAY()&gt;DATE(Settings!$B$3,10,Settings!$B$4),"Overdue","No package"))))</f>
        <v/>
      </c>
      <c r="AU8" t="str">
        <f>IF(OR($A8="",Settings!$B$3=""),"",IF(DATE(Settings!$B$3,11,1)&gt;TODAY(),"",IF(SUM(AS8)&gt;0,IF($M8=0,"",IF(AS8&gt;=$M8+IF(AND(ISNUMBER(AT8),AT8&gt;DATE(Settings!$B$3,11,Settings!$B$4)),ROUND($M8*Settings!$B$5/100,0),0),"Up to date",IF(TODAY()&gt;DATE(Settings!$B$3,11,Settings!$B$4),"Overdue","Partial payment"))),IF(TODAY()&gt;DATE(Settings!$B$3,11,Settings!$B$4),"Overdue","No package"))))</f>
        <v/>
      </c>
      <c r="AX8" t="str">
        <f>IF(OR($A8="",Settings!$B$3=""),"",IF(DATE(Settings!$B$3,12,1)&gt;TODAY(),"",IF(SUM(AV8)&gt;0,IF($M8=0,"",IF(AV8&gt;=$M8+IF(AND(ISNUMBER(AW8),AW8&gt;DATE(Settings!$B$3,12,Settings!$B$4)),ROUND($M8*Settings!$B$5/100,0),0),"Up to date",IF(TODAY()&gt;DATE(Settings!$B$3,12,Settings!$B$4),"Overdue","Partial payment"))),IF(TODAY()&gt;DATE(Settings!$B$3,12,Settings!$B$4),"Overdue","No package"))))</f>
        <v/>
      </c>
    </row>
    <row r="9" spans="12:50" x14ac:dyDescent="0.25">
      <c r="M9" s="2" t="str">
        <f>IF($A9="","",IFERROR(VLOOKUP($L9,Settings!$A$9:$B$14,2,FALSE),0))</f>
        <v/>
      </c>
      <c r="N9" t="str">
        <f>IF($A9="","",IF(Q9="Overdue",1,0)+IF(T9="Overdue",1,0)+IF(W9="Overdue",1,0)+IF(Z9="Overdue",1,0)+IF(AC9="Overdue",1,0)+IF(AF9="Overdue",1,0)+IF(AI9="Overdue",1,0)+IF(AL9="Overdue",1,0)+IF(AO9="Overdue",1,0)+IF(AR9="Overdue",1,0)+IF(AU9="Overdue",1,0)+IF(AX9="Overdue",1,0))</f>
        <v/>
      </c>
      <c r="Q9" t="str">
        <f>IF(OR($A9="",Settings!$B$3=""),"",IF(DATE(Settings!$B$3,1,1)&gt;TODAY(),"",IF(SUM(O9)&gt;0,IF($M9=0,"",IF(O9&gt;=$M9+IF(AND(ISNUMBER(P9),P9&gt;DATE(Settings!$B$3,1,Settings!$B$4)),ROUND($M9*Settings!$B$5/100,0),0),"Up to date",IF(TODAY()&gt;DATE(Settings!$B$3,1,Settings!$B$4),"Overdue","Partial payment"))),IF(TODAY()&gt;DATE(Settings!$B$3,1,Settings!$B$4),"Overdue","No package"))))</f>
        <v/>
      </c>
      <c r="T9" t="str">
        <f>IF(OR($A9="",Settings!$B$3=""),"",IF(DATE(Settings!$B$3,2,1)&gt;TODAY(),"",IF(SUM(R9)&gt;0,IF($M9=0,"",IF(R9&gt;=$M9+IF(AND(ISNUMBER(S9),S9&gt;DATE(Settings!$B$3,2,Settings!$B$4)),ROUND($M9*Settings!$B$5/100,0),0),"Up to date",IF(TODAY()&gt;DATE(Settings!$B$3,2,Settings!$B$4),"Overdue","Partial payment"))),IF(TODAY()&gt;DATE(Settings!$B$3,2,Settings!$B$4),"Overdue","No package"))))</f>
        <v/>
      </c>
      <c r="W9" t="str">
        <f>IF(OR($A9="",Settings!$B$3=""),"",IF(DATE(Settings!$B$3,3,1)&gt;TODAY(),"",IF(SUM(U9)&gt;0,IF($M9=0,"",IF(U9&gt;=$M9+IF(AND(ISNUMBER(V9),V9&gt;DATE(Settings!$B$3,3,Settings!$B$4)),ROUND($M9*Settings!$B$5/100,0),0),"Up to date",IF(TODAY()&gt;DATE(Settings!$B$3,3,Settings!$B$4),"Overdue","Partial payment"))),IF(TODAY()&gt;DATE(Settings!$B$3,3,Settings!$B$4),"Overdue","No package"))))</f>
        <v/>
      </c>
      <c r="Z9" t="str">
        <f>IF(OR($A9="",Settings!$B$3=""),"",IF(DATE(Settings!$B$3,4,1)&gt;TODAY(),"",IF(SUM(X9)&gt;0,IF($M9=0,"",IF(X9&gt;=$M9+IF(AND(ISNUMBER(Y9),Y9&gt;DATE(Settings!$B$3,4,Settings!$B$4)),ROUND($M9*Settings!$B$5/100,0),0),"Up to date",IF(TODAY()&gt;DATE(Settings!$B$3,4,Settings!$B$4),"Overdue","Partial payment"))),IF(TODAY()&gt;DATE(Settings!$B$3,4,Settings!$B$4),"Overdue","No package"))))</f>
        <v/>
      </c>
      <c r="AC9" t="str">
        <f>IF(OR($A9="",Settings!$B$3=""),"",IF(DATE(Settings!$B$3,5,1)&gt;TODAY(),"",IF(SUM(AA9)&gt;0,IF($M9=0,"",IF(AA9&gt;=$M9+IF(AND(ISNUMBER(AB9),AB9&gt;DATE(Settings!$B$3,5,Settings!$B$4)),ROUND($M9*Settings!$B$5/100,0),0),"Up to date",IF(TODAY()&gt;DATE(Settings!$B$3,5,Settings!$B$4),"Overdue","Partial payment"))),IF(TODAY()&gt;DATE(Settings!$B$3,5,Settings!$B$4),"Overdue","No package"))))</f>
        <v/>
      </c>
      <c r="AF9" t="str">
        <f>IF(OR($A9="",Settings!$B$3=""),"",IF(DATE(Settings!$B$3,6,1)&gt;TODAY(),"",IF(SUM(AD9)&gt;0,IF($M9=0,"",IF(AD9&gt;=$M9+IF(AND(ISNUMBER(AE9),AE9&gt;DATE(Settings!$B$3,6,Settings!$B$4)),ROUND($M9*Settings!$B$5/100,0),0),"Up to date",IF(TODAY()&gt;DATE(Settings!$B$3,6,Settings!$B$4),"Overdue","Partial payment"))),IF(TODAY()&gt;DATE(Settings!$B$3,6,Settings!$B$4),"Overdue","No package"))))</f>
        <v/>
      </c>
      <c r="AI9" t="str">
        <f>IF(OR($A9="",Settings!$B$3=""),"",IF(DATE(Settings!$B$3,7,1)&gt;TODAY(),"",IF(SUM(AG9)&gt;0,IF($M9=0,"",IF(AG9&gt;=$M9+IF(AND(ISNUMBER(AH9),AH9&gt;DATE(Settings!$B$3,7,Settings!$B$4)),ROUND($M9*Settings!$B$5/100,0),0),"Up to date",IF(TODAY()&gt;DATE(Settings!$B$3,7,Settings!$B$4),"Overdue","Partial payment"))),IF(TODAY()&gt;DATE(Settings!$B$3,7,Settings!$B$4),"Overdue","No package"))))</f>
        <v/>
      </c>
      <c r="AL9" t="str">
        <f>IF(OR($A9="",Settings!$B$3=""),"",IF(DATE(Settings!$B$3,8,1)&gt;TODAY(),"",IF(SUM(AJ9)&gt;0,IF($M9=0,"",IF(AJ9&gt;=$M9+IF(AND(ISNUMBER(AK9),AK9&gt;DATE(Settings!$B$3,8,Settings!$B$4)),ROUND($M9*Settings!$B$5/100,0),0),"Up to date",IF(TODAY()&gt;DATE(Settings!$B$3,8,Settings!$B$4),"Overdue","Partial payment"))),IF(TODAY()&gt;DATE(Settings!$B$3,8,Settings!$B$4),"Overdue","No package"))))</f>
        <v/>
      </c>
      <c r="AO9" t="str">
        <f>IF(OR($A9="",Settings!$B$3=""),"",IF(DATE(Settings!$B$3,9,1)&gt;TODAY(),"",IF(SUM(AM9)&gt;0,IF($M9=0,"",IF(AM9&gt;=$M9+IF(AND(ISNUMBER(AN9),AN9&gt;DATE(Settings!$B$3,9,Settings!$B$4)),ROUND($M9*Settings!$B$5/100,0),0),"Up to date",IF(TODAY()&gt;DATE(Settings!$B$3,9,Settings!$B$4),"Overdue","Partial payment"))),IF(TODAY()&gt;DATE(Settings!$B$3,9,Settings!$B$4),"Overdue","No package"))))</f>
        <v/>
      </c>
      <c r="AR9" t="str">
        <f>IF(OR($A9="",Settings!$B$3=""),"",IF(DATE(Settings!$B$3,10,1)&gt;TODAY(),"",IF(SUM(AP9)&gt;0,IF($M9=0,"",IF(AP9&gt;=$M9+IF(AND(ISNUMBER(AQ9),AQ9&gt;DATE(Settings!$B$3,10,Settings!$B$4)),ROUND($M9*Settings!$B$5/100,0),0),"Up to date",IF(TODAY()&gt;DATE(Settings!$B$3,10,Settings!$B$4),"Overdue","Partial payment"))),IF(TODAY()&gt;DATE(Settings!$B$3,10,Settings!$B$4),"Overdue","No package"))))</f>
        <v/>
      </c>
      <c r="AU9" t="str">
        <f>IF(OR($A9="",Settings!$B$3=""),"",IF(DATE(Settings!$B$3,11,1)&gt;TODAY(),"",IF(SUM(AS9)&gt;0,IF($M9=0,"",IF(AS9&gt;=$M9+IF(AND(ISNUMBER(AT9),AT9&gt;DATE(Settings!$B$3,11,Settings!$B$4)),ROUND($M9*Settings!$B$5/100,0),0),"Up to date",IF(TODAY()&gt;DATE(Settings!$B$3,11,Settings!$B$4),"Overdue","Partial payment"))),IF(TODAY()&gt;DATE(Settings!$B$3,11,Settings!$B$4),"Overdue","No package"))))</f>
        <v/>
      </c>
      <c r="AX9" t="str">
        <f>IF(OR($A9="",Settings!$B$3=""),"",IF(DATE(Settings!$B$3,12,1)&gt;TODAY(),"",IF(SUM(AV9)&gt;0,IF($M9=0,"",IF(AV9&gt;=$M9+IF(AND(ISNUMBER(AW9),AW9&gt;DATE(Settings!$B$3,12,Settings!$B$4)),ROUND($M9*Settings!$B$5/100,0),0),"Up to date",IF(TODAY()&gt;DATE(Settings!$B$3,12,Settings!$B$4),"Overdue","Partial payment"))),IF(TODAY()&gt;DATE(Settings!$B$3,12,Settings!$B$4),"Overdue","No package"))))</f>
        <v/>
      </c>
    </row>
    <row r="10" spans="12:50" x14ac:dyDescent="0.25">
      <c r="M10" s="2" t="str">
        <f>IF($A10="","",IFERROR(VLOOKUP($L10,Settings!$A$9:$B$14,2,FALSE),0))</f>
        <v/>
      </c>
      <c r="N10" t="str">
        <f>IF($A10="","",IF(Q10="Overdue",1,0)+IF(T10="Overdue",1,0)+IF(W10="Overdue",1,0)+IF(Z10="Overdue",1,0)+IF(AC10="Overdue",1,0)+IF(AF10="Overdue",1,0)+IF(AI10="Overdue",1,0)+IF(AL10="Overdue",1,0)+IF(AO10="Overdue",1,0)+IF(AR10="Overdue",1,0)+IF(AU10="Overdue",1,0)+IF(AX10="Overdue",1,0))</f>
        <v/>
      </c>
      <c r="Q10" t="str">
        <f>IF(OR($A10="",Settings!$B$3=""),"",IF(DATE(Settings!$B$3,1,1)&gt;TODAY(),"",IF(SUM(O10)&gt;0,IF($M10=0,"",IF(O10&gt;=$M10+IF(AND(ISNUMBER(P10),P10&gt;DATE(Settings!$B$3,1,Settings!$B$4)),ROUND($M10*Settings!$B$5/100,0),0),"Up to date",IF(TODAY()&gt;DATE(Settings!$B$3,1,Settings!$B$4),"Overdue","Partial payment"))),IF(TODAY()&gt;DATE(Settings!$B$3,1,Settings!$B$4),"Overdue","No package"))))</f>
        <v/>
      </c>
      <c r="T10" t="str">
        <f>IF(OR($A10="",Settings!$B$3=""),"",IF(DATE(Settings!$B$3,2,1)&gt;TODAY(),"",IF(SUM(R10)&gt;0,IF($M10=0,"",IF(R10&gt;=$M10+IF(AND(ISNUMBER(S10),S10&gt;DATE(Settings!$B$3,2,Settings!$B$4)),ROUND($M10*Settings!$B$5/100,0),0),"Up to date",IF(TODAY()&gt;DATE(Settings!$B$3,2,Settings!$B$4),"Overdue","Partial payment"))),IF(TODAY()&gt;DATE(Settings!$B$3,2,Settings!$B$4),"Overdue","No package"))))</f>
        <v/>
      </c>
      <c r="W10" t="str">
        <f>IF(OR($A10="",Settings!$B$3=""),"",IF(DATE(Settings!$B$3,3,1)&gt;TODAY(),"",IF(SUM(U10)&gt;0,IF($M10=0,"",IF(U10&gt;=$M10+IF(AND(ISNUMBER(V10),V10&gt;DATE(Settings!$B$3,3,Settings!$B$4)),ROUND($M10*Settings!$B$5/100,0),0),"Up to date",IF(TODAY()&gt;DATE(Settings!$B$3,3,Settings!$B$4),"Overdue","Partial payment"))),IF(TODAY()&gt;DATE(Settings!$B$3,3,Settings!$B$4),"Overdue","No package"))))</f>
        <v/>
      </c>
      <c r="Z10" t="str">
        <f>IF(OR($A10="",Settings!$B$3=""),"",IF(DATE(Settings!$B$3,4,1)&gt;TODAY(),"",IF(SUM(X10)&gt;0,IF($M10=0,"",IF(X10&gt;=$M10+IF(AND(ISNUMBER(Y10),Y10&gt;DATE(Settings!$B$3,4,Settings!$B$4)),ROUND($M10*Settings!$B$5/100,0),0),"Up to date",IF(TODAY()&gt;DATE(Settings!$B$3,4,Settings!$B$4),"Overdue","Partial payment"))),IF(TODAY()&gt;DATE(Settings!$B$3,4,Settings!$B$4),"Overdue","No package"))))</f>
        <v/>
      </c>
      <c r="AC10" t="str">
        <f>IF(OR($A10="",Settings!$B$3=""),"",IF(DATE(Settings!$B$3,5,1)&gt;TODAY(),"",IF(SUM(AA10)&gt;0,IF($M10=0,"",IF(AA10&gt;=$M10+IF(AND(ISNUMBER(AB10),AB10&gt;DATE(Settings!$B$3,5,Settings!$B$4)),ROUND($M10*Settings!$B$5/100,0),0),"Up to date",IF(TODAY()&gt;DATE(Settings!$B$3,5,Settings!$B$4),"Overdue","Partial payment"))),IF(TODAY()&gt;DATE(Settings!$B$3,5,Settings!$B$4),"Overdue","No package"))))</f>
        <v/>
      </c>
      <c r="AF10" t="str">
        <f>IF(OR($A10="",Settings!$B$3=""),"",IF(DATE(Settings!$B$3,6,1)&gt;TODAY(),"",IF(SUM(AD10)&gt;0,IF($M10=0,"",IF(AD10&gt;=$M10+IF(AND(ISNUMBER(AE10),AE10&gt;DATE(Settings!$B$3,6,Settings!$B$4)),ROUND($M10*Settings!$B$5/100,0),0),"Up to date",IF(TODAY()&gt;DATE(Settings!$B$3,6,Settings!$B$4),"Overdue","Partial payment"))),IF(TODAY()&gt;DATE(Settings!$B$3,6,Settings!$B$4),"Overdue","No package"))))</f>
        <v/>
      </c>
      <c r="AI10" t="str">
        <f>IF(OR($A10="",Settings!$B$3=""),"",IF(DATE(Settings!$B$3,7,1)&gt;TODAY(),"",IF(SUM(AG10)&gt;0,IF($M10=0,"",IF(AG10&gt;=$M10+IF(AND(ISNUMBER(AH10),AH10&gt;DATE(Settings!$B$3,7,Settings!$B$4)),ROUND($M10*Settings!$B$5/100,0),0),"Up to date",IF(TODAY()&gt;DATE(Settings!$B$3,7,Settings!$B$4),"Overdue","Partial payment"))),IF(TODAY()&gt;DATE(Settings!$B$3,7,Settings!$B$4),"Overdue","No package"))))</f>
        <v/>
      </c>
      <c r="AL10" t="str">
        <f>IF(OR($A10="",Settings!$B$3=""),"",IF(DATE(Settings!$B$3,8,1)&gt;TODAY(),"",IF(SUM(AJ10)&gt;0,IF($M10=0,"",IF(AJ10&gt;=$M10+IF(AND(ISNUMBER(AK10),AK10&gt;DATE(Settings!$B$3,8,Settings!$B$4)),ROUND($M10*Settings!$B$5/100,0),0),"Up to date",IF(TODAY()&gt;DATE(Settings!$B$3,8,Settings!$B$4),"Overdue","Partial payment"))),IF(TODAY()&gt;DATE(Settings!$B$3,8,Settings!$B$4),"Overdue","No package"))))</f>
        <v/>
      </c>
      <c r="AO10" t="str">
        <f>IF(OR($A10="",Settings!$B$3=""),"",IF(DATE(Settings!$B$3,9,1)&gt;TODAY(),"",IF(SUM(AM10)&gt;0,IF($M10=0,"",IF(AM10&gt;=$M10+IF(AND(ISNUMBER(AN10),AN10&gt;DATE(Settings!$B$3,9,Settings!$B$4)),ROUND($M10*Settings!$B$5/100,0),0),"Up to date",IF(TODAY()&gt;DATE(Settings!$B$3,9,Settings!$B$4),"Overdue","Partial payment"))),IF(TODAY()&gt;DATE(Settings!$B$3,9,Settings!$B$4),"Overdue","No package"))))</f>
        <v/>
      </c>
      <c r="AR10" t="str">
        <f>IF(OR($A10="",Settings!$B$3=""),"",IF(DATE(Settings!$B$3,10,1)&gt;TODAY(),"",IF(SUM(AP10)&gt;0,IF($M10=0,"",IF(AP10&gt;=$M10+IF(AND(ISNUMBER(AQ10),AQ10&gt;DATE(Settings!$B$3,10,Settings!$B$4)),ROUND($M10*Settings!$B$5/100,0),0),"Up to date",IF(TODAY()&gt;DATE(Settings!$B$3,10,Settings!$B$4),"Overdue","Partial payment"))),IF(TODAY()&gt;DATE(Settings!$B$3,10,Settings!$B$4),"Overdue","No package"))))</f>
        <v/>
      </c>
      <c r="AU10" t="str">
        <f>IF(OR($A10="",Settings!$B$3=""),"",IF(DATE(Settings!$B$3,11,1)&gt;TODAY(),"",IF(SUM(AS10)&gt;0,IF($M10=0,"",IF(AS10&gt;=$M10+IF(AND(ISNUMBER(AT10),AT10&gt;DATE(Settings!$B$3,11,Settings!$B$4)),ROUND($M10*Settings!$B$5/100,0),0),"Up to date",IF(TODAY()&gt;DATE(Settings!$B$3,11,Settings!$B$4),"Overdue","Partial payment"))),IF(TODAY()&gt;DATE(Settings!$B$3,11,Settings!$B$4),"Overdue","No package"))))</f>
        <v/>
      </c>
      <c r="AX10" t="str">
        <f>IF(OR($A10="",Settings!$B$3=""),"",IF(DATE(Settings!$B$3,12,1)&gt;TODAY(),"",IF(SUM(AV10)&gt;0,IF($M10=0,"",IF(AV10&gt;=$M10+IF(AND(ISNUMBER(AW10),AW10&gt;DATE(Settings!$B$3,12,Settings!$B$4)),ROUND($M10*Settings!$B$5/100,0),0),"Up to date",IF(TODAY()&gt;DATE(Settings!$B$3,12,Settings!$B$4),"Overdue","Partial payment"))),IF(TODAY()&gt;DATE(Settings!$B$3,12,Settings!$B$4),"Overdue","No package"))))</f>
        <v/>
      </c>
    </row>
    <row r="11" spans="12:50" x14ac:dyDescent="0.25">
      <c r="M11" s="2" t="str">
        <f>IF($A11="","",IFERROR(VLOOKUP($L11,Settings!$A$9:$B$14,2,FALSE),0))</f>
        <v/>
      </c>
      <c r="N11" t="str">
        <f>IF($A11="","",IF(Q11="Overdue",1,0)+IF(T11="Overdue",1,0)+IF(W11="Overdue",1,0)+IF(Z11="Overdue",1,0)+IF(AC11="Overdue",1,0)+IF(AF11="Overdue",1,0)+IF(AI11="Overdue",1,0)+IF(AL11="Overdue",1,0)+IF(AO11="Overdue",1,0)+IF(AR11="Overdue",1,0)+IF(AU11="Overdue",1,0)+IF(AX11="Overdue",1,0))</f>
        <v/>
      </c>
      <c r="Q11" t="str">
        <f>IF(OR($A11="",Settings!$B$3=""),"",IF(DATE(Settings!$B$3,1,1)&gt;TODAY(),"",IF(SUM(O11)&gt;0,IF($M11=0,"",IF(O11&gt;=$M11+IF(AND(ISNUMBER(P11),P11&gt;DATE(Settings!$B$3,1,Settings!$B$4)),ROUND($M11*Settings!$B$5/100,0),0),"Up to date",IF(TODAY()&gt;DATE(Settings!$B$3,1,Settings!$B$4),"Overdue","Partial payment"))),IF(TODAY()&gt;DATE(Settings!$B$3,1,Settings!$B$4),"Overdue","No package"))))</f>
        <v/>
      </c>
      <c r="T11" t="str">
        <f>IF(OR($A11="",Settings!$B$3=""),"",IF(DATE(Settings!$B$3,2,1)&gt;TODAY(),"",IF(SUM(R11)&gt;0,IF($M11=0,"",IF(R11&gt;=$M11+IF(AND(ISNUMBER(S11),S11&gt;DATE(Settings!$B$3,2,Settings!$B$4)),ROUND($M11*Settings!$B$5/100,0),0),"Up to date",IF(TODAY()&gt;DATE(Settings!$B$3,2,Settings!$B$4),"Overdue","Partial payment"))),IF(TODAY()&gt;DATE(Settings!$B$3,2,Settings!$B$4),"Overdue","No package"))))</f>
        <v/>
      </c>
      <c r="W11" t="str">
        <f>IF(OR($A11="",Settings!$B$3=""),"",IF(DATE(Settings!$B$3,3,1)&gt;TODAY(),"",IF(SUM(U11)&gt;0,IF($M11=0,"",IF(U11&gt;=$M11+IF(AND(ISNUMBER(V11),V11&gt;DATE(Settings!$B$3,3,Settings!$B$4)),ROUND($M11*Settings!$B$5/100,0),0),"Up to date",IF(TODAY()&gt;DATE(Settings!$B$3,3,Settings!$B$4),"Overdue","Partial payment"))),IF(TODAY()&gt;DATE(Settings!$B$3,3,Settings!$B$4),"Overdue","No package"))))</f>
        <v/>
      </c>
      <c r="Z11" t="str">
        <f>IF(OR($A11="",Settings!$B$3=""),"",IF(DATE(Settings!$B$3,4,1)&gt;TODAY(),"",IF(SUM(X11)&gt;0,IF($M11=0,"",IF(X11&gt;=$M11+IF(AND(ISNUMBER(Y11),Y11&gt;DATE(Settings!$B$3,4,Settings!$B$4)),ROUND($M11*Settings!$B$5/100,0),0),"Up to date",IF(TODAY()&gt;DATE(Settings!$B$3,4,Settings!$B$4),"Overdue","Partial payment"))),IF(TODAY()&gt;DATE(Settings!$B$3,4,Settings!$B$4),"Overdue","No package"))))</f>
        <v/>
      </c>
      <c r="AC11" t="str">
        <f>IF(OR($A11="",Settings!$B$3=""),"",IF(DATE(Settings!$B$3,5,1)&gt;TODAY(),"",IF(SUM(AA11)&gt;0,IF($M11=0,"",IF(AA11&gt;=$M11+IF(AND(ISNUMBER(AB11),AB11&gt;DATE(Settings!$B$3,5,Settings!$B$4)),ROUND($M11*Settings!$B$5/100,0),0),"Up to date",IF(TODAY()&gt;DATE(Settings!$B$3,5,Settings!$B$4),"Overdue","Partial payment"))),IF(TODAY()&gt;DATE(Settings!$B$3,5,Settings!$B$4),"Overdue","No package"))))</f>
        <v/>
      </c>
      <c r="AF11" t="str">
        <f>IF(OR($A11="",Settings!$B$3=""),"",IF(DATE(Settings!$B$3,6,1)&gt;TODAY(),"",IF(SUM(AD11)&gt;0,IF($M11=0,"",IF(AD11&gt;=$M11+IF(AND(ISNUMBER(AE11),AE11&gt;DATE(Settings!$B$3,6,Settings!$B$4)),ROUND($M11*Settings!$B$5/100,0),0),"Up to date",IF(TODAY()&gt;DATE(Settings!$B$3,6,Settings!$B$4),"Overdue","Partial payment"))),IF(TODAY()&gt;DATE(Settings!$B$3,6,Settings!$B$4),"Overdue","No package"))))</f>
        <v/>
      </c>
      <c r="AI11" t="str">
        <f>IF(OR($A11="",Settings!$B$3=""),"",IF(DATE(Settings!$B$3,7,1)&gt;TODAY(),"",IF(SUM(AG11)&gt;0,IF($M11=0,"",IF(AG11&gt;=$M11+IF(AND(ISNUMBER(AH11),AH11&gt;DATE(Settings!$B$3,7,Settings!$B$4)),ROUND($M11*Settings!$B$5/100,0),0),"Up to date",IF(TODAY()&gt;DATE(Settings!$B$3,7,Settings!$B$4),"Overdue","Partial payment"))),IF(TODAY()&gt;DATE(Settings!$B$3,7,Settings!$B$4),"Overdue","No package"))))</f>
        <v/>
      </c>
      <c r="AL11" t="str">
        <f>IF(OR($A11="",Settings!$B$3=""),"",IF(DATE(Settings!$B$3,8,1)&gt;TODAY(),"",IF(SUM(AJ11)&gt;0,IF($M11=0,"",IF(AJ11&gt;=$M11+IF(AND(ISNUMBER(AK11),AK11&gt;DATE(Settings!$B$3,8,Settings!$B$4)),ROUND($M11*Settings!$B$5/100,0),0),"Up to date",IF(TODAY()&gt;DATE(Settings!$B$3,8,Settings!$B$4),"Overdue","Partial payment"))),IF(TODAY()&gt;DATE(Settings!$B$3,8,Settings!$B$4),"Overdue","No package"))))</f>
        <v/>
      </c>
      <c r="AO11" t="str">
        <f>IF(OR($A11="",Settings!$B$3=""),"",IF(DATE(Settings!$B$3,9,1)&gt;TODAY(),"",IF(SUM(AM11)&gt;0,IF($M11=0,"",IF(AM11&gt;=$M11+IF(AND(ISNUMBER(AN11),AN11&gt;DATE(Settings!$B$3,9,Settings!$B$4)),ROUND($M11*Settings!$B$5/100,0),0),"Up to date",IF(TODAY()&gt;DATE(Settings!$B$3,9,Settings!$B$4),"Overdue","Partial payment"))),IF(TODAY()&gt;DATE(Settings!$B$3,9,Settings!$B$4),"Overdue","No package"))))</f>
        <v/>
      </c>
      <c r="AR11" t="str">
        <f>IF(OR($A11="",Settings!$B$3=""),"",IF(DATE(Settings!$B$3,10,1)&gt;TODAY(),"",IF(SUM(AP11)&gt;0,IF($M11=0,"",IF(AP11&gt;=$M11+IF(AND(ISNUMBER(AQ11),AQ11&gt;DATE(Settings!$B$3,10,Settings!$B$4)),ROUND($M11*Settings!$B$5/100,0),0),"Up to date",IF(TODAY()&gt;DATE(Settings!$B$3,10,Settings!$B$4),"Overdue","Partial payment"))),IF(TODAY()&gt;DATE(Settings!$B$3,10,Settings!$B$4),"Overdue","No package"))))</f>
        <v/>
      </c>
      <c r="AU11" t="str">
        <f>IF(OR($A11="",Settings!$B$3=""),"",IF(DATE(Settings!$B$3,11,1)&gt;TODAY(),"",IF(SUM(AS11)&gt;0,IF($M11=0,"",IF(AS11&gt;=$M11+IF(AND(ISNUMBER(AT11),AT11&gt;DATE(Settings!$B$3,11,Settings!$B$4)),ROUND($M11*Settings!$B$5/100,0),0),"Up to date",IF(TODAY()&gt;DATE(Settings!$B$3,11,Settings!$B$4),"Overdue","Partial payment"))),IF(TODAY()&gt;DATE(Settings!$B$3,11,Settings!$B$4),"Overdue","No package"))))</f>
        <v/>
      </c>
      <c r="AX11" t="str">
        <f>IF(OR($A11="",Settings!$B$3=""),"",IF(DATE(Settings!$B$3,12,1)&gt;TODAY(),"",IF(SUM(AV11)&gt;0,IF($M11=0,"",IF(AV11&gt;=$M11+IF(AND(ISNUMBER(AW11),AW11&gt;DATE(Settings!$B$3,12,Settings!$B$4)),ROUND($M11*Settings!$B$5/100,0),0),"Up to date",IF(TODAY()&gt;DATE(Settings!$B$3,12,Settings!$B$4),"Overdue","Partial payment"))),IF(TODAY()&gt;DATE(Settings!$B$3,12,Settings!$B$4),"Overdue","No package"))))</f>
        <v/>
      </c>
    </row>
    <row r="12" spans="12:50" x14ac:dyDescent="0.25">
      <c r="M12" s="2" t="str">
        <f>IF($A12="","",IFERROR(VLOOKUP($L12,Settings!$A$9:$B$14,2,FALSE),0))</f>
        <v/>
      </c>
      <c r="N12" t="str">
        <f>IF($A12="","",IF(Q12="Overdue",1,0)+IF(T12="Overdue",1,0)+IF(W12="Overdue",1,0)+IF(Z12="Overdue",1,0)+IF(AC12="Overdue",1,0)+IF(AF12="Overdue",1,0)+IF(AI12="Overdue",1,0)+IF(AL12="Overdue",1,0)+IF(AO12="Overdue",1,0)+IF(AR12="Overdue",1,0)+IF(AU12="Overdue",1,0)+IF(AX12="Overdue",1,0))</f>
        <v/>
      </c>
      <c r="Q12" t="str">
        <f>IF(OR($A12="",Settings!$B$3=""),"",IF(DATE(Settings!$B$3,1,1)&gt;TODAY(),"",IF(SUM(O12)&gt;0,IF($M12=0,"",IF(O12&gt;=$M12+IF(AND(ISNUMBER(P12),P12&gt;DATE(Settings!$B$3,1,Settings!$B$4)),ROUND($M12*Settings!$B$5/100,0),0),"Up to date",IF(TODAY()&gt;DATE(Settings!$B$3,1,Settings!$B$4),"Overdue","Partial payment"))),IF(TODAY()&gt;DATE(Settings!$B$3,1,Settings!$B$4),"Overdue","No package"))))</f>
        <v/>
      </c>
      <c r="T12" t="str">
        <f>IF(OR($A12="",Settings!$B$3=""),"",IF(DATE(Settings!$B$3,2,1)&gt;TODAY(),"",IF(SUM(R12)&gt;0,IF($M12=0,"",IF(R12&gt;=$M12+IF(AND(ISNUMBER(S12),S12&gt;DATE(Settings!$B$3,2,Settings!$B$4)),ROUND($M12*Settings!$B$5/100,0),0),"Up to date",IF(TODAY()&gt;DATE(Settings!$B$3,2,Settings!$B$4),"Overdue","Partial payment"))),IF(TODAY()&gt;DATE(Settings!$B$3,2,Settings!$B$4),"Overdue","No package"))))</f>
        <v/>
      </c>
      <c r="W12" t="str">
        <f>IF(OR($A12="",Settings!$B$3=""),"",IF(DATE(Settings!$B$3,3,1)&gt;TODAY(),"",IF(SUM(U12)&gt;0,IF($M12=0,"",IF(U12&gt;=$M12+IF(AND(ISNUMBER(V12),V12&gt;DATE(Settings!$B$3,3,Settings!$B$4)),ROUND($M12*Settings!$B$5/100,0),0),"Up to date",IF(TODAY()&gt;DATE(Settings!$B$3,3,Settings!$B$4),"Overdue","Partial payment"))),IF(TODAY()&gt;DATE(Settings!$B$3,3,Settings!$B$4),"Overdue","No package"))))</f>
        <v/>
      </c>
      <c r="Z12" t="str">
        <f>IF(OR($A12="",Settings!$B$3=""),"",IF(DATE(Settings!$B$3,4,1)&gt;TODAY(),"",IF(SUM(X12)&gt;0,IF($M12=0,"",IF(X12&gt;=$M12+IF(AND(ISNUMBER(Y12),Y12&gt;DATE(Settings!$B$3,4,Settings!$B$4)),ROUND($M12*Settings!$B$5/100,0),0),"Up to date",IF(TODAY()&gt;DATE(Settings!$B$3,4,Settings!$B$4),"Overdue","Partial payment"))),IF(TODAY()&gt;DATE(Settings!$B$3,4,Settings!$B$4),"Overdue","No package"))))</f>
        <v/>
      </c>
      <c r="AC12" t="str">
        <f>IF(OR($A12="",Settings!$B$3=""),"",IF(DATE(Settings!$B$3,5,1)&gt;TODAY(),"",IF(SUM(AA12)&gt;0,IF($M12=0,"",IF(AA12&gt;=$M12+IF(AND(ISNUMBER(AB12),AB12&gt;DATE(Settings!$B$3,5,Settings!$B$4)),ROUND($M12*Settings!$B$5/100,0),0),"Up to date",IF(TODAY()&gt;DATE(Settings!$B$3,5,Settings!$B$4),"Overdue","Partial payment"))),IF(TODAY()&gt;DATE(Settings!$B$3,5,Settings!$B$4),"Overdue","No package"))))</f>
        <v/>
      </c>
      <c r="AF12" t="str">
        <f>IF(OR($A12="",Settings!$B$3=""),"",IF(DATE(Settings!$B$3,6,1)&gt;TODAY(),"",IF(SUM(AD12)&gt;0,IF($M12=0,"",IF(AD12&gt;=$M12+IF(AND(ISNUMBER(AE12),AE12&gt;DATE(Settings!$B$3,6,Settings!$B$4)),ROUND($M12*Settings!$B$5/100,0),0),"Up to date",IF(TODAY()&gt;DATE(Settings!$B$3,6,Settings!$B$4),"Overdue","Partial payment"))),IF(TODAY()&gt;DATE(Settings!$B$3,6,Settings!$B$4),"Overdue","No package"))))</f>
        <v/>
      </c>
      <c r="AI12" t="str">
        <f>IF(OR($A12="",Settings!$B$3=""),"",IF(DATE(Settings!$B$3,7,1)&gt;TODAY(),"",IF(SUM(AG12)&gt;0,IF($M12=0,"",IF(AG12&gt;=$M12+IF(AND(ISNUMBER(AH12),AH12&gt;DATE(Settings!$B$3,7,Settings!$B$4)),ROUND($M12*Settings!$B$5/100,0),0),"Up to date",IF(TODAY()&gt;DATE(Settings!$B$3,7,Settings!$B$4),"Overdue","Partial payment"))),IF(TODAY()&gt;DATE(Settings!$B$3,7,Settings!$B$4),"Overdue","No package"))))</f>
        <v/>
      </c>
      <c r="AL12" t="str">
        <f>IF(OR($A12="",Settings!$B$3=""),"",IF(DATE(Settings!$B$3,8,1)&gt;TODAY(),"",IF(SUM(AJ12)&gt;0,IF($M12=0,"",IF(AJ12&gt;=$M12+IF(AND(ISNUMBER(AK12),AK12&gt;DATE(Settings!$B$3,8,Settings!$B$4)),ROUND($M12*Settings!$B$5/100,0),0),"Up to date",IF(TODAY()&gt;DATE(Settings!$B$3,8,Settings!$B$4),"Overdue","Partial payment"))),IF(TODAY()&gt;DATE(Settings!$B$3,8,Settings!$B$4),"Overdue","No package"))))</f>
        <v/>
      </c>
      <c r="AO12" t="str">
        <f>IF(OR($A12="",Settings!$B$3=""),"",IF(DATE(Settings!$B$3,9,1)&gt;TODAY(),"",IF(SUM(AM12)&gt;0,IF($M12=0,"",IF(AM12&gt;=$M12+IF(AND(ISNUMBER(AN12),AN12&gt;DATE(Settings!$B$3,9,Settings!$B$4)),ROUND($M12*Settings!$B$5/100,0),0),"Up to date",IF(TODAY()&gt;DATE(Settings!$B$3,9,Settings!$B$4),"Overdue","Partial payment"))),IF(TODAY()&gt;DATE(Settings!$B$3,9,Settings!$B$4),"Overdue","No package"))))</f>
        <v/>
      </c>
      <c r="AR12" t="str">
        <f>IF(OR($A12="",Settings!$B$3=""),"",IF(DATE(Settings!$B$3,10,1)&gt;TODAY(),"",IF(SUM(AP12)&gt;0,IF($M12=0,"",IF(AP12&gt;=$M12+IF(AND(ISNUMBER(AQ12),AQ12&gt;DATE(Settings!$B$3,10,Settings!$B$4)),ROUND($M12*Settings!$B$5/100,0),0),"Up to date",IF(TODAY()&gt;DATE(Settings!$B$3,10,Settings!$B$4),"Overdue","Partial payment"))),IF(TODAY()&gt;DATE(Settings!$B$3,10,Settings!$B$4),"Overdue","No package"))))</f>
        <v/>
      </c>
      <c r="AU12" t="str">
        <f>IF(OR($A12="",Settings!$B$3=""),"",IF(DATE(Settings!$B$3,11,1)&gt;TODAY(),"",IF(SUM(AS12)&gt;0,IF($M12=0,"",IF(AS12&gt;=$M12+IF(AND(ISNUMBER(AT12),AT12&gt;DATE(Settings!$B$3,11,Settings!$B$4)),ROUND($M12*Settings!$B$5/100,0),0),"Up to date",IF(TODAY()&gt;DATE(Settings!$B$3,11,Settings!$B$4),"Overdue","Partial payment"))),IF(TODAY()&gt;DATE(Settings!$B$3,11,Settings!$B$4),"Overdue","No package"))))</f>
        <v/>
      </c>
      <c r="AX12" t="str">
        <f>IF(OR($A12="",Settings!$B$3=""),"",IF(DATE(Settings!$B$3,12,1)&gt;TODAY(),"",IF(SUM(AV12)&gt;0,IF($M12=0,"",IF(AV12&gt;=$M12+IF(AND(ISNUMBER(AW12),AW12&gt;DATE(Settings!$B$3,12,Settings!$B$4)),ROUND($M12*Settings!$B$5/100,0),0),"Up to date",IF(TODAY()&gt;DATE(Settings!$B$3,12,Settings!$B$4),"Overdue","Partial payment"))),IF(TODAY()&gt;DATE(Settings!$B$3,12,Settings!$B$4),"Overdue","No package"))))</f>
        <v/>
      </c>
    </row>
    <row r="13" spans="12:50" x14ac:dyDescent="0.25">
      <c r="M13" s="2" t="str">
        <f>IF($A13="","",IFERROR(VLOOKUP($L13,Settings!$A$9:$B$14,2,FALSE),0))</f>
        <v/>
      </c>
      <c r="N13" t="str">
        <f>IF($A13="","",IF(Q13="Overdue",1,0)+IF(T13="Overdue",1,0)+IF(W13="Overdue",1,0)+IF(Z13="Overdue",1,0)+IF(AC13="Overdue",1,0)+IF(AF13="Overdue",1,0)+IF(AI13="Overdue",1,0)+IF(AL13="Overdue",1,0)+IF(AO13="Overdue",1,0)+IF(AR13="Overdue",1,0)+IF(AU13="Overdue",1,0)+IF(AX13="Overdue",1,0))</f>
        <v/>
      </c>
      <c r="Q13" t="str">
        <f>IF(OR($A13="",Settings!$B$3=""),"",IF(DATE(Settings!$B$3,1,1)&gt;TODAY(),"",IF(SUM(O13)&gt;0,IF($M13=0,"",IF(O13&gt;=$M13+IF(AND(ISNUMBER(P13),P13&gt;DATE(Settings!$B$3,1,Settings!$B$4)),ROUND($M13*Settings!$B$5/100,0),0),"Up to date",IF(TODAY()&gt;DATE(Settings!$B$3,1,Settings!$B$4),"Overdue","Partial payment"))),IF(TODAY()&gt;DATE(Settings!$B$3,1,Settings!$B$4),"Overdue","No package"))))</f>
        <v/>
      </c>
      <c r="T13" t="str">
        <f>IF(OR($A13="",Settings!$B$3=""),"",IF(DATE(Settings!$B$3,2,1)&gt;TODAY(),"",IF(SUM(R13)&gt;0,IF($M13=0,"",IF(R13&gt;=$M13+IF(AND(ISNUMBER(S13),S13&gt;DATE(Settings!$B$3,2,Settings!$B$4)),ROUND($M13*Settings!$B$5/100,0),0),"Up to date",IF(TODAY()&gt;DATE(Settings!$B$3,2,Settings!$B$4),"Overdue","Partial payment"))),IF(TODAY()&gt;DATE(Settings!$B$3,2,Settings!$B$4),"Overdue","No package"))))</f>
        <v/>
      </c>
      <c r="W13" t="str">
        <f>IF(OR($A13="",Settings!$B$3=""),"",IF(DATE(Settings!$B$3,3,1)&gt;TODAY(),"",IF(SUM(U13)&gt;0,IF($M13=0,"",IF(U13&gt;=$M13+IF(AND(ISNUMBER(V13),V13&gt;DATE(Settings!$B$3,3,Settings!$B$4)),ROUND($M13*Settings!$B$5/100,0),0),"Up to date",IF(TODAY()&gt;DATE(Settings!$B$3,3,Settings!$B$4),"Overdue","Partial payment"))),IF(TODAY()&gt;DATE(Settings!$B$3,3,Settings!$B$4),"Overdue","No package"))))</f>
        <v/>
      </c>
      <c r="Z13" t="str">
        <f>IF(OR($A13="",Settings!$B$3=""),"",IF(DATE(Settings!$B$3,4,1)&gt;TODAY(),"",IF(SUM(X13)&gt;0,IF($M13=0,"",IF(X13&gt;=$M13+IF(AND(ISNUMBER(Y13),Y13&gt;DATE(Settings!$B$3,4,Settings!$B$4)),ROUND($M13*Settings!$B$5/100,0),0),"Up to date",IF(TODAY()&gt;DATE(Settings!$B$3,4,Settings!$B$4),"Overdue","Partial payment"))),IF(TODAY()&gt;DATE(Settings!$B$3,4,Settings!$B$4),"Overdue","No package"))))</f>
        <v/>
      </c>
      <c r="AC13" t="str">
        <f>IF(OR($A13="",Settings!$B$3=""),"",IF(DATE(Settings!$B$3,5,1)&gt;TODAY(),"",IF(SUM(AA13)&gt;0,IF($M13=0,"",IF(AA13&gt;=$M13+IF(AND(ISNUMBER(AB13),AB13&gt;DATE(Settings!$B$3,5,Settings!$B$4)),ROUND($M13*Settings!$B$5/100,0),0),"Up to date",IF(TODAY()&gt;DATE(Settings!$B$3,5,Settings!$B$4),"Overdue","Partial payment"))),IF(TODAY()&gt;DATE(Settings!$B$3,5,Settings!$B$4),"Overdue","No package"))))</f>
        <v/>
      </c>
      <c r="AF13" t="str">
        <f>IF(OR($A13="",Settings!$B$3=""),"",IF(DATE(Settings!$B$3,6,1)&gt;TODAY(),"",IF(SUM(AD13)&gt;0,IF($M13=0,"",IF(AD13&gt;=$M13+IF(AND(ISNUMBER(AE13),AE13&gt;DATE(Settings!$B$3,6,Settings!$B$4)),ROUND($M13*Settings!$B$5/100,0),0),"Up to date",IF(TODAY()&gt;DATE(Settings!$B$3,6,Settings!$B$4),"Overdue","Partial payment"))),IF(TODAY()&gt;DATE(Settings!$B$3,6,Settings!$B$4),"Overdue","No package"))))</f>
        <v/>
      </c>
      <c r="AI13" t="str">
        <f>IF(OR($A13="",Settings!$B$3=""),"",IF(DATE(Settings!$B$3,7,1)&gt;TODAY(),"",IF(SUM(AG13)&gt;0,IF($M13=0,"",IF(AG13&gt;=$M13+IF(AND(ISNUMBER(AH13),AH13&gt;DATE(Settings!$B$3,7,Settings!$B$4)),ROUND($M13*Settings!$B$5/100,0),0),"Up to date",IF(TODAY()&gt;DATE(Settings!$B$3,7,Settings!$B$4),"Overdue","Partial payment"))),IF(TODAY()&gt;DATE(Settings!$B$3,7,Settings!$B$4),"Overdue","No package"))))</f>
        <v/>
      </c>
      <c r="AL13" t="str">
        <f>IF(OR($A13="",Settings!$B$3=""),"",IF(DATE(Settings!$B$3,8,1)&gt;TODAY(),"",IF(SUM(AJ13)&gt;0,IF($M13=0,"",IF(AJ13&gt;=$M13+IF(AND(ISNUMBER(AK13),AK13&gt;DATE(Settings!$B$3,8,Settings!$B$4)),ROUND($M13*Settings!$B$5/100,0),0),"Up to date",IF(TODAY()&gt;DATE(Settings!$B$3,8,Settings!$B$4),"Overdue","Partial payment"))),IF(TODAY()&gt;DATE(Settings!$B$3,8,Settings!$B$4),"Overdue","No package"))))</f>
        <v/>
      </c>
      <c r="AO13" t="str">
        <f>IF(OR($A13="",Settings!$B$3=""),"",IF(DATE(Settings!$B$3,9,1)&gt;TODAY(),"",IF(SUM(AM13)&gt;0,IF($M13=0,"",IF(AM13&gt;=$M13+IF(AND(ISNUMBER(AN13),AN13&gt;DATE(Settings!$B$3,9,Settings!$B$4)),ROUND($M13*Settings!$B$5/100,0),0),"Up to date",IF(TODAY()&gt;DATE(Settings!$B$3,9,Settings!$B$4),"Overdue","Partial payment"))),IF(TODAY()&gt;DATE(Settings!$B$3,9,Settings!$B$4),"Overdue","No package"))))</f>
        <v/>
      </c>
      <c r="AR13" t="str">
        <f>IF(OR($A13="",Settings!$B$3=""),"",IF(DATE(Settings!$B$3,10,1)&gt;TODAY(),"",IF(SUM(AP13)&gt;0,IF($M13=0,"",IF(AP13&gt;=$M13+IF(AND(ISNUMBER(AQ13),AQ13&gt;DATE(Settings!$B$3,10,Settings!$B$4)),ROUND($M13*Settings!$B$5/100,0),0),"Up to date",IF(TODAY()&gt;DATE(Settings!$B$3,10,Settings!$B$4),"Overdue","Partial payment"))),IF(TODAY()&gt;DATE(Settings!$B$3,10,Settings!$B$4),"Overdue","No package"))))</f>
        <v/>
      </c>
      <c r="AU13" t="str">
        <f>IF(OR($A13="",Settings!$B$3=""),"",IF(DATE(Settings!$B$3,11,1)&gt;TODAY(),"",IF(SUM(AS13)&gt;0,IF($M13=0,"",IF(AS13&gt;=$M13+IF(AND(ISNUMBER(AT13),AT13&gt;DATE(Settings!$B$3,11,Settings!$B$4)),ROUND($M13*Settings!$B$5/100,0),0),"Up to date",IF(TODAY()&gt;DATE(Settings!$B$3,11,Settings!$B$4),"Overdue","Partial payment"))),IF(TODAY()&gt;DATE(Settings!$B$3,11,Settings!$B$4),"Overdue","No package"))))</f>
        <v/>
      </c>
      <c r="AX13" t="str">
        <f>IF(OR($A13="",Settings!$B$3=""),"",IF(DATE(Settings!$B$3,12,1)&gt;TODAY(),"",IF(SUM(AV13)&gt;0,IF($M13=0,"",IF(AV13&gt;=$M13+IF(AND(ISNUMBER(AW13),AW13&gt;DATE(Settings!$B$3,12,Settings!$B$4)),ROUND($M13*Settings!$B$5/100,0),0),"Up to date",IF(TODAY()&gt;DATE(Settings!$B$3,12,Settings!$B$4),"Overdue","Partial payment"))),IF(TODAY()&gt;DATE(Settings!$B$3,12,Settings!$B$4),"Overdue","No package"))))</f>
        <v/>
      </c>
    </row>
    <row r="14" spans="12:50" x14ac:dyDescent="0.25">
      <c r="M14" s="2" t="str">
        <f>IF($A14="","",IFERROR(VLOOKUP($L14,Settings!$A$9:$B$14,2,FALSE),0))</f>
        <v/>
      </c>
      <c r="N14" t="str">
        <f>IF($A14="","",IF(Q14="Overdue",1,0)+IF(T14="Overdue",1,0)+IF(W14="Overdue",1,0)+IF(Z14="Overdue",1,0)+IF(AC14="Overdue",1,0)+IF(AF14="Overdue",1,0)+IF(AI14="Overdue",1,0)+IF(AL14="Overdue",1,0)+IF(AO14="Overdue",1,0)+IF(AR14="Overdue",1,0)+IF(AU14="Overdue",1,0)+IF(AX14="Overdue",1,0))</f>
        <v/>
      </c>
      <c r="Q14" t="str">
        <f>IF(OR($A14="",Settings!$B$3=""),"",IF(DATE(Settings!$B$3,1,1)&gt;TODAY(),"",IF(SUM(O14)&gt;0,IF($M14=0,"",IF(O14&gt;=$M14+IF(AND(ISNUMBER(P14),P14&gt;DATE(Settings!$B$3,1,Settings!$B$4)),ROUND($M14*Settings!$B$5/100,0),0),"Up to date",IF(TODAY()&gt;DATE(Settings!$B$3,1,Settings!$B$4),"Overdue","Partial payment"))),IF(TODAY()&gt;DATE(Settings!$B$3,1,Settings!$B$4),"Overdue","No package"))))</f>
        <v/>
      </c>
      <c r="T14" t="str">
        <f>IF(OR($A14="",Settings!$B$3=""),"",IF(DATE(Settings!$B$3,2,1)&gt;TODAY(),"",IF(SUM(R14)&gt;0,IF($M14=0,"",IF(R14&gt;=$M14+IF(AND(ISNUMBER(S14),S14&gt;DATE(Settings!$B$3,2,Settings!$B$4)),ROUND($M14*Settings!$B$5/100,0),0),"Up to date",IF(TODAY()&gt;DATE(Settings!$B$3,2,Settings!$B$4),"Overdue","Partial payment"))),IF(TODAY()&gt;DATE(Settings!$B$3,2,Settings!$B$4),"Overdue","No package"))))</f>
        <v/>
      </c>
      <c r="W14" t="str">
        <f>IF(OR($A14="",Settings!$B$3=""),"",IF(DATE(Settings!$B$3,3,1)&gt;TODAY(),"",IF(SUM(U14)&gt;0,IF($M14=0,"",IF(U14&gt;=$M14+IF(AND(ISNUMBER(V14),V14&gt;DATE(Settings!$B$3,3,Settings!$B$4)),ROUND($M14*Settings!$B$5/100,0),0),"Up to date",IF(TODAY()&gt;DATE(Settings!$B$3,3,Settings!$B$4),"Overdue","Partial payment"))),IF(TODAY()&gt;DATE(Settings!$B$3,3,Settings!$B$4),"Overdue","No package"))))</f>
        <v/>
      </c>
      <c r="Z14" t="str">
        <f>IF(OR($A14="",Settings!$B$3=""),"",IF(DATE(Settings!$B$3,4,1)&gt;TODAY(),"",IF(SUM(X14)&gt;0,IF($M14=0,"",IF(X14&gt;=$M14+IF(AND(ISNUMBER(Y14),Y14&gt;DATE(Settings!$B$3,4,Settings!$B$4)),ROUND($M14*Settings!$B$5/100,0),0),"Up to date",IF(TODAY()&gt;DATE(Settings!$B$3,4,Settings!$B$4),"Overdue","Partial payment"))),IF(TODAY()&gt;DATE(Settings!$B$3,4,Settings!$B$4),"Overdue","No package"))))</f>
        <v/>
      </c>
      <c r="AC14" t="str">
        <f>IF(OR($A14="",Settings!$B$3=""),"",IF(DATE(Settings!$B$3,5,1)&gt;TODAY(),"",IF(SUM(AA14)&gt;0,IF($M14=0,"",IF(AA14&gt;=$M14+IF(AND(ISNUMBER(AB14),AB14&gt;DATE(Settings!$B$3,5,Settings!$B$4)),ROUND($M14*Settings!$B$5/100,0),0),"Up to date",IF(TODAY()&gt;DATE(Settings!$B$3,5,Settings!$B$4),"Overdue","Partial payment"))),IF(TODAY()&gt;DATE(Settings!$B$3,5,Settings!$B$4),"Overdue","No package"))))</f>
        <v/>
      </c>
      <c r="AF14" t="str">
        <f>IF(OR($A14="",Settings!$B$3=""),"",IF(DATE(Settings!$B$3,6,1)&gt;TODAY(),"",IF(SUM(AD14)&gt;0,IF($M14=0,"",IF(AD14&gt;=$M14+IF(AND(ISNUMBER(AE14),AE14&gt;DATE(Settings!$B$3,6,Settings!$B$4)),ROUND($M14*Settings!$B$5/100,0),0),"Up to date",IF(TODAY()&gt;DATE(Settings!$B$3,6,Settings!$B$4),"Overdue","Partial payment"))),IF(TODAY()&gt;DATE(Settings!$B$3,6,Settings!$B$4),"Overdue","No package"))))</f>
        <v/>
      </c>
      <c r="AI14" t="str">
        <f>IF(OR($A14="",Settings!$B$3=""),"",IF(DATE(Settings!$B$3,7,1)&gt;TODAY(),"",IF(SUM(AG14)&gt;0,IF($M14=0,"",IF(AG14&gt;=$M14+IF(AND(ISNUMBER(AH14),AH14&gt;DATE(Settings!$B$3,7,Settings!$B$4)),ROUND($M14*Settings!$B$5/100,0),0),"Up to date",IF(TODAY()&gt;DATE(Settings!$B$3,7,Settings!$B$4),"Overdue","Partial payment"))),IF(TODAY()&gt;DATE(Settings!$B$3,7,Settings!$B$4),"Overdue","No package"))))</f>
        <v/>
      </c>
      <c r="AL14" t="str">
        <f>IF(OR($A14="",Settings!$B$3=""),"",IF(DATE(Settings!$B$3,8,1)&gt;TODAY(),"",IF(SUM(AJ14)&gt;0,IF($M14=0,"",IF(AJ14&gt;=$M14+IF(AND(ISNUMBER(AK14),AK14&gt;DATE(Settings!$B$3,8,Settings!$B$4)),ROUND($M14*Settings!$B$5/100,0),0),"Up to date",IF(TODAY()&gt;DATE(Settings!$B$3,8,Settings!$B$4),"Overdue","Partial payment"))),IF(TODAY()&gt;DATE(Settings!$B$3,8,Settings!$B$4),"Overdue","No package"))))</f>
        <v/>
      </c>
      <c r="AO14" t="str">
        <f>IF(OR($A14="",Settings!$B$3=""),"",IF(DATE(Settings!$B$3,9,1)&gt;TODAY(),"",IF(SUM(AM14)&gt;0,IF($M14=0,"",IF(AM14&gt;=$M14+IF(AND(ISNUMBER(AN14),AN14&gt;DATE(Settings!$B$3,9,Settings!$B$4)),ROUND($M14*Settings!$B$5/100,0),0),"Up to date",IF(TODAY()&gt;DATE(Settings!$B$3,9,Settings!$B$4),"Overdue","Partial payment"))),IF(TODAY()&gt;DATE(Settings!$B$3,9,Settings!$B$4),"Overdue","No package"))))</f>
        <v/>
      </c>
      <c r="AR14" t="str">
        <f>IF(OR($A14="",Settings!$B$3=""),"",IF(DATE(Settings!$B$3,10,1)&gt;TODAY(),"",IF(SUM(AP14)&gt;0,IF($M14=0,"",IF(AP14&gt;=$M14+IF(AND(ISNUMBER(AQ14),AQ14&gt;DATE(Settings!$B$3,10,Settings!$B$4)),ROUND($M14*Settings!$B$5/100,0),0),"Up to date",IF(TODAY()&gt;DATE(Settings!$B$3,10,Settings!$B$4),"Overdue","Partial payment"))),IF(TODAY()&gt;DATE(Settings!$B$3,10,Settings!$B$4),"Overdue","No package"))))</f>
        <v/>
      </c>
      <c r="AU14" t="str">
        <f>IF(OR($A14="",Settings!$B$3=""),"",IF(DATE(Settings!$B$3,11,1)&gt;TODAY(),"",IF(SUM(AS14)&gt;0,IF($M14=0,"",IF(AS14&gt;=$M14+IF(AND(ISNUMBER(AT14),AT14&gt;DATE(Settings!$B$3,11,Settings!$B$4)),ROUND($M14*Settings!$B$5/100,0),0),"Up to date",IF(TODAY()&gt;DATE(Settings!$B$3,11,Settings!$B$4),"Overdue","Partial payment"))),IF(TODAY()&gt;DATE(Settings!$B$3,11,Settings!$B$4),"Overdue","No package"))))</f>
        <v/>
      </c>
      <c r="AX14" t="str">
        <f>IF(OR($A14="",Settings!$B$3=""),"",IF(DATE(Settings!$B$3,12,1)&gt;TODAY(),"",IF(SUM(AV14)&gt;0,IF($M14=0,"",IF(AV14&gt;=$M14+IF(AND(ISNUMBER(AW14),AW14&gt;DATE(Settings!$B$3,12,Settings!$B$4)),ROUND($M14*Settings!$B$5/100,0),0),"Up to date",IF(TODAY()&gt;DATE(Settings!$B$3,12,Settings!$B$4),"Overdue","Partial payment"))),IF(TODAY()&gt;DATE(Settings!$B$3,12,Settings!$B$4),"Overdue","No package"))))</f>
        <v/>
      </c>
    </row>
    <row r="15" spans="12:50" x14ac:dyDescent="0.25">
      <c r="M15" s="2" t="str">
        <f>IF($A15="","",IFERROR(VLOOKUP($L15,Settings!$A$9:$B$14,2,FALSE),0))</f>
        <v/>
      </c>
      <c r="N15" t="str">
        <f>IF($A15="","",IF(Q15="Overdue",1,0)+IF(T15="Overdue",1,0)+IF(W15="Overdue",1,0)+IF(Z15="Overdue",1,0)+IF(AC15="Overdue",1,0)+IF(AF15="Overdue",1,0)+IF(AI15="Overdue",1,0)+IF(AL15="Overdue",1,0)+IF(AO15="Overdue",1,0)+IF(AR15="Overdue",1,0)+IF(AU15="Overdue",1,0)+IF(AX15="Overdue",1,0))</f>
        <v/>
      </c>
      <c r="Q15" t="str">
        <f>IF(OR($A15="",Settings!$B$3=""),"",IF(DATE(Settings!$B$3,1,1)&gt;TODAY(),"",IF(SUM(O15)&gt;0,IF($M15=0,"",IF(O15&gt;=$M15+IF(AND(ISNUMBER(P15),P15&gt;DATE(Settings!$B$3,1,Settings!$B$4)),ROUND($M15*Settings!$B$5/100,0),0),"Up to date",IF(TODAY()&gt;DATE(Settings!$B$3,1,Settings!$B$4),"Overdue","Partial payment"))),IF(TODAY()&gt;DATE(Settings!$B$3,1,Settings!$B$4),"Overdue","No package"))))</f>
        <v/>
      </c>
      <c r="T15" t="str">
        <f>IF(OR($A15="",Settings!$B$3=""),"",IF(DATE(Settings!$B$3,2,1)&gt;TODAY(),"",IF(SUM(R15)&gt;0,IF($M15=0,"",IF(R15&gt;=$M15+IF(AND(ISNUMBER(S15),S15&gt;DATE(Settings!$B$3,2,Settings!$B$4)),ROUND($M15*Settings!$B$5/100,0),0),"Up to date",IF(TODAY()&gt;DATE(Settings!$B$3,2,Settings!$B$4),"Overdue","Partial payment"))),IF(TODAY()&gt;DATE(Settings!$B$3,2,Settings!$B$4),"Overdue","No package"))))</f>
        <v/>
      </c>
      <c r="W15" t="str">
        <f>IF(OR($A15="",Settings!$B$3=""),"",IF(DATE(Settings!$B$3,3,1)&gt;TODAY(),"",IF(SUM(U15)&gt;0,IF($M15=0,"",IF(U15&gt;=$M15+IF(AND(ISNUMBER(V15),V15&gt;DATE(Settings!$B$3,3,Settings!$B$4)),ROUND($M15*Settings!$B$5/100,0),0),"Up to date",IF(TODAY()&gt;DATE(Settings!$B$3,3,Settings!$B$4),"Overdue","Partial payment"))),IF(TODAY()&gt;DATE(Settings!$B$3,3,Settings!$B$4),"Overdue","No package"))))</f>
        <v/>
      </c>
      <c r="Z15" t="str">
        <f>IF(OR($A15="",Settings!$B$3=""),"",IF(DATE(Settings!$B$3,4,1)&gt;TODAY(),"",IF(SUM(X15)&gt;0,IF($M15=0,"",IF(X15&gt;=$M15+IF(AND(ISNUMBER(Y15),Y15&gt;DATE(Settings!$B$3,4,Settings!$B$4)),ROUND($M15*Settings!$B$5/100,0),0),"Up to date",IF(TODAY()&gt;DATE(Settings!$B$3,4,Settings!$B$4),"Overdue","Partial payment"))),IF(TODAY()&gt;DATE(Settings!$B$3,4,Settings!$B$4),"Overdue","No package"))))</f>
        <v/>
      </c>
      <c r="AC15" t="str">
        <f>IF(OR($A15="",Settings!$B$3=""),"",IF(DATE(Settings!$B$3,5,1)&gt;TODAY(),"",IF(SUM(AA15)&gt;0,IF($M15=0,"",IF(AA15&gt;=$M15+IF(AND(ISNUMBER(AB15),AB15&gt;DATE(Settings!$B$3,5,Settings!$B$4)),ROUND($M15*Settings!$B$5/100,0),0),"Up to date",IF(TODAY()&gt;DATE(Settings!$B$3,5,Settings!$B$4),"Overdue","Partial payment"))),IF(TODAY()&gt;DATE(Settings!$B$3,5,Settings!$B$4),"Overdue","No package"))))</f>
        <v/>
      </c>
      <c r="AF15" t="str">
        <f>IF(OR($A15="",Settings!$B$3=""),"",IF(DATE(Settings!$B$3,6,1)&gt;TODAY(),"",IF(SUM(AD15)&gt;0,IF($M15=0,"",IF(AD15&gt;=$M15+IF(AND(ISNUMBER(AE15),AE15&gt;DATE(Settings!$B$3,6,Settings!$B$4)),ROUND($M15*Settings!$B$5/100,0),0),"Up to date",IF(TODAY()&gt;DATE(Settings!$B$3,6,Settings!$B$4),"Overdue","Partial payment"))),IF(TODAY()&gt;DATE(Settings!$B$3,6,Settings!$B$4),"Overdue","No package"))))</f>
        <v/>
      </c>
      <c r="AI15" t="str">
        <f>IF(OR($A15="",Settings!$B$3=""),"",IF(DATE(Settings!$B$3,7,1)&gt;TODAY(),"",IF(SUM(AG15)&gt;0,IF($M15=0,"",IF(AG15&gt;=$M15+IF(AND(ISNUMBER(AH15),AH15&gt;DATE(Settings!$B$3,7,Settings!$B$4)),ROUND($M15*Settings!$B$5/100,0),0),"Up to date",IF(TODAY()&gt;DATE(Settings!$B$3,7,Settings!$B$4),"Overdue","Partial payment"))),IF(TODAY()&gt;DATE(Settings!$B$3,7,Settings!$B$4),"Overdue","No package"))))</f>
        <v/>
      </c>
      <c r="AL15" t="str">
        <f>IF(OR($A15="",Settings!$B$3=""),"",IF(DATE(Settings!$B$3,8,1)&gt;TODAY(),"",IF(SUM(AJ15)&gt;0,IF($M15=0,"",IF(AJ15&gt;=$M15+IF(AND(ISNUMBER(AK15),AK15&gt;DATE(Settings!$B$3,8,Settings!$B$4)),ROUND($M15*Settings!$B$5/100,0),0),"Up to date",IF(TODAY()&gt;DATE(Settings!$B$3,8,Settings!$B$4),"Overdue","Partial payment"))),IF(TODAY()&gt;DATE(Settings!$B$3,8,Settings!$B$4),"Overdue","No package"))))</f>
        <v/>
      </c>
      <c r="AO15" t="str">
        <f>IF(OR($A15="",Settings!$B$3=""),"",IF(DATE(Settings!$B$3,9,1)&gt;TODAY(),"",IF(SUM(AM15)&gt;0,IF($M15=0,"",IF(AM15&gt;=$M15+IF(AND(ISNUMBER(AN15),AN15&gt;DATE(Settings!$B$3,9,Settings!$B$4)),ROUND($M15*Settings!$B$5/100,0),0),"Up to date",IF(TODAY()&gt;DATE(Settings!$B$3,9,Settings!$B$4),"Overdue","Partial payment"))),IF(TODAY()&gt;DATE(Settings!$B$3,9,Settings!$B$4),"Overdue","No package"))))</f>
        <v/>
      </c>
      <c r="AR15" t="str">
        <f>IF(OR($A15="",Settings!$B$3=""),"",IF(DATE(Settings!$B$3,10,1)&gt;TODAY(),"",IF(SUM(AP15)&gt;0,IF($M15=0,"",IF(AP15&gt;=$M15+IF(AND(ISNUMBER(AQ15),AQ15&gt;DATE(Settings!$B$3,10,Settings!$B$4)),ROUND($M15*Settings!$B$5/100,0),0),"Up to date",IF(TODAY()&gt;DATE(Settings!$B$3,10,Settings!$B$4),"Overdue","Partial payment"))),IF(TODAY()&gt;DATE(Settings!$B$3,10,Settings!$B$4),"Overdue","No package"))))</f>
        <v/>
      </c>
      <c r="AU15" t="str">
        <f>IF(OR($A15="",Settings!$B$3=""),"",IF(DATE(Settings!$B$3,11,1)&gt;TODAY(),"",IF(SUM(AS15)&gt;0,IF($M15=0,"",IF(AS15&gt;=$M15+IF(AND(ISNUMBER(AT15),AT15&gt;DATE(Settings!$B$3,11,Settings!$B$4)),ROUND($M15*Settings!$B$5/100,0),0),"Up to date",IF(TODAY()&gt;DATE(Settings!$B$3,11,Settings!$B$4),"Overdue","Partial payment"))),IF(TODAY()&gt;DATE(Settings!$B$3,11,Settings!$B$4),"Overdue","No package"))))</f>
        <v/>
      </c>
      <c r="AX15" t="str">
        <f>IF(OR($A15="",Settings!$B$3=""),"",IF(DATE(Settings!$B$3,12,1)&gt;TODAY(),"",IF(SUM(AV15)&gt;0,IF($M15=0,"",IF(AV15&gt;=$M15+IF(AND(ISNUMBER(AW15),AW15&gt;DATE(Settings!$B$3,12,Settings!$B$4)),ROUND($M15*Settings!$B$5/100,0),0),"Up to date",IF(TODAY()&gt;DATE(Settings!$B$3,12,Settings!$B$4),"Overdue","Partial payment"))),IF(TODAY()&gt;DATE(Settings!$B$3,12,Settings!$B$4),"Overdue","No package"))))</f>
        <v/>
      </c>
    </row>
    <row r="16" spans="12:50" x14ac:dyDescent="0.25">
      <c r="M16" s="2" t="str">
        <f>IF($A16="","",IFERROR(VLOOKUP($L16,Settings!$A$9:$B$14,2,FALSE),0))</f>
        <v/>
      </c>
      <c r="N16" t="str">
        <f>IF($A16="","",IF(Q16="Overdue",1,0)+IF(T16="Overdue",1,0)+IF(W16="Overdue",1,0)+IF(Z16="Overdue",1,0)+IF(AC16="Overdue",1,0)+IF(AF16="Overdue",1,0)+IF(AI16="Overdue",1,0)+IF(AL16="Overdue",1,0)+IF(AO16="Overdue",1,0)+IF(AR16="Overdue",1,0)+IF(AU16="Overdue",1,0)+IF(AX16="Overdue",1,0))</f>
        <v/>
      </c>
      <c r="Q16" t="str">
        <f>IF(OR($A16="",Settings!$B$3=""),"",IF(DATE(Settings!$B$3,1,1)&gt;TODAY(),"",IF(SUM(O16)&gt;0,IF($M16=0,"",IF(O16&gt;=$M16+IF(AND(ISNUMBER(P16),P16&gt;DATE(Settings!$B$3,1,Settings!$B$4)),ROUND($M16*Settings!$B$5/100,0),0),"Up to date",IF(TODAY()&gt;DATE(Settings!$B$3,1,Settings!$B$4),"Overdue","Partial payment"))),IF(TODAY()&gt;DATE(Settings!$B$3,1,Settings!$B$4),"Overdue","No package"))))</f>
        <v/>
      </c>
      <c r="T16" t="str">
        <f>IF(OR($A16="",Settings!$B$3=""),"",IF(DATE(Settings!$B$3,2,1)&gt;TODAY(),"",IF(SUM(R16)&gt;0,IF($M16=0,"",IF(R16&gt;=$M16+IF(AND(ISNUMBER(S16),S16&gt;DATE(Settings!$B$3,2,Settings!$B$4)),ROUND($M16*Settings!$B$5/100,0),0),"Up to date",IF(TODAY()&gt;DATE(Settings!$B$3,2,Settings!$B$4),"Overdue","Partial payment"))),IF(TODAY()&gt;DATE(Settings!$B$3,2,Settings!$B$4),"Overdue","No package"))))</f>
        <v/>
      </c>
      <c r="W16" t="str">
        <f>IF(OR($A16="",Settings!$B$3=""),"",IF(DATE(Settings!$B$3,3,1)&gt;TODAY(),"",IF(SUM(U16)&gt;0,IF($M16=0,"",IF(U16&gt;=$M16+IF(AND(ISNUMBER(V16),V16&gt;DATE(Settings!$B$3,3,Settings!$B$4)),ROUND($M16*Settings!$B$5/100,0),0),"Up to date",IF(TODAY()&gt;DATE(Settings!$B$3,3,Settings!$B$4),"Overdue","Partial payment"))),IF(TODAY()&gt;DATE(Settings!$B$3,3,Settings!$B$4),"Overdue","No package"))))</f>
        <v/>
      </c>
      <c r="Z16" t="str">
        <f>IF(OR($A16="",Settings!$B$3=""),"",IF(DATE(Settings!$B$3,4,1)&gt;TODAY(),"",IF(SUM(X16)&gt;0,IF($M16=0,"",IF(X16&gt;=$M16+IF(AND(ISNUMBER(Y16),Y16&gt;DATE(Settings!$B$3,4,Settings!$B$4)),ROUND($M16*Settings!$B$5/100,0),0),"Up to date",IF(TODAY()&gt;DATE(Settings!$B$3,4,Settings!$B$4),"Overdue","Partial payment"))),IF(TODAY()&gt;DATE(Settings!$B$3,4,Settings!$B$4),"Overdue","No package"))))</f>
        <v/>
      </c>
      <c r="AC16" t="str">
        <f>IF(OR($A16="",Settings!$B$3=""),"",IF(DATE(Settings!$B$3,5,1)&gt;TODAY(),"",IF(SUM(AA16)&gt;0,IF($M16=0,"",IF(AA16&gt;=$M16+IF(AND(ISNUMBER(AB16),AB16&gt;DATE(Settings!$B$3,5,Settings!$B$4)),ROUND($M16*Settings!$B$5/100,0),0),"Up to date",IF(TODAY()&gt;DATE(Settings!$B$3,5,Settings!$B$4),"Overdue","Partial payment"))),IF(TODAY()&gt;DATE(Settings!$B$3,5,Settings!$B$4),"Overdue","No package"))))</f>
        <v/>
      </c>
      <c r="AF16" t="str">
        <f>IF(OR($A16="",Settings!$B$3=""),"",IF(DATE(Settings!$B$3,6,1)&gt;TODAY(),"",IF(SUM(AD16)&gt;0,IF($M16=0,"",IF(AD16&gt;=$M16+IF(AND(ISNUMBER(AE16),AE16&gt;DATE(Settings!$B$3,6,Settings!$B$4)),ROUND($M16*Settings!$B$5/100,0),0),"Up to date",IF(TODAY()&gt;DATE(Settings!$B$3,6,Settings!$B$4),"Overdue","Partial payment"))),IF(TODAY()&gt;DATE(Settings!$B$3,6,Settings!$B$4),"Overdue","No package"))))</f>
        <v/>
      </c>
      <c r="AI16" t="str">
        <f>IF(OR($A16="",Settings!$B$3=""),"",IF(DATE(Settings!$B$3,7,1)&gt;TODAY(),"",IF(SUM(AG16)&gt;0,IF($M16=0,"",IF(AG16&gt;=$M16+IF(AND(ISNUMBER(AH16),AH16&gt;DATE(Settings!$B$3,7,Settings!$B$4)),ROUND($M16*Settings!$B$5/100,0),0),"Up to date",IF(TODAY()&gt;DATE(Settings!$B$3,7,Settings!$B$4),"Overdue","Partial payment"))),IF(TODAY()&gt;DATE(Settings!$B$3,7,Settings!$B$4),"Overdue","No package"))))</f>
        <v/>
      </c>
      <c r="AL16" t="str">
        <f>IF(OR($A16="",Settings!$B$3=""),"",IF(DATE(Settings!$B$3,8,1)&gt;TODAY(),"",IF(SUM(AJ16)&gt;0,IF($M16=0,"",IF(AJ16&gt;=$M16+IF(AND(ISNUMBER(AK16),AK16&gt;DATE(Settings!$B$3,8,Settings!$B$4)),ROUND($M16*Settings!$B$5/100,0),0),"Up to date",IF(TODAY()&gt;DATE(Settings!$B$3,8,Settings!$B$4),"Overdue","Partial payment"))),IF(TODAY()&gt;DATE(Settings!$B$3,8,Settings!$B$4),"Overdue","No package"))))</f>
        <v/>
      </c>
      <c r="AO16" t="str">
        <f>IF(OR($A16="",Settings!$B$3=""),"",IF(DATE(Settings!$B$3,9,1)&gt;TODAY(),"",IF(SUM(AM16)&gt;0,IF($M16=0,"",IF(AM16&gt;=$M16+IF(AND(ISNUMBER(AN16),AN16&gt;DATE(Settings!$B$3,9,Settings!$B$4)),ROUND($M16*Settings!$B$5/100,0),0),"Up to date",IF(TODAY()&gt;DATE(Settings!$B$3,9,Settings!$B$4),"Overdue","Partial payment"))),IF(TODAY()&gt;DATE(Settings!$B$3,9,Settings!$B$4),"Overdue","No package"))))</f>
        <v/>
      </c>
      <c r="AR16" t="str">
        <f>IF(OR($A16="",Settings!$B$3=""),"",IF(DATE(Settings!$B$3,10,1)&gt;TODAY(),"",IF(SUM(AP16)&gt;0,IF($M16=0,"",IF(AP16&gt;=$M16+IF(AND(ISNUMBER(AQ16),AQ16&gt;DATE(Settings!$B$3,10,Settings!$B$4)),ROUND($M16*Settings!$B$5/100,0),0),"Up to date",IF(TODAY()&gt;DATE(Settings!$B$3,10,Settings!$B$4),"Overdue","Partial payment"))),IF(TODAY()&gt;DATE(Settings!$B$3,10,Settings!$B$4),"Overdue","No package"))))</f>
        <v/>
      </c>
      <c r="AU16" t="str">
        <f>IF(OR($A16="",Settings!$B$3=""),"",IF(DATE(Settings!$B$3,11,1)&gt;TODAY(),"",IF(SUM(AS16)&gt;0,IF($M16=0,"",IF(AS16&gt;=$M16+IF(AND(ISNUMBER(AT16),AT16&gt;DATE(Settings!$B$3,11,Settings!$B$4)),ROUND($M16*Settings!$B$5/100,0),0),"Up to date",IF(TODAY()&gt;DATE(Settings!$B$3,11,Settings!$B$4),"Overdue","Partial payment"))),IF(TODAY()&gt;DATE(Settings!$B$3,11,Settings!$B$4),"Overdue","No package"))))</f>
        <v/>
      </c>
      <c r="AX16" t="str">
        <f>IF(OR($A16="",Settings!$B$3=""),"",IF(DATE(Settings!$B$3,12,1)&gt;TODAY(),"",IF(SUM(AV16)&gt;0,IF($M16=0,"",IF(AV16&gt;=$M16+IF(AND(ISNUMBER(AW16),AW16&gt;DATE(Settings!$B$3,12,Settings!$B$4)),ROUND($M16*Settings!$B$5/100,0),0),"Up to date",IF(TODAY()&gt;DATE(Settings!$B$3,12,Settings!$B$4),"Overdue","Partial payment"))),IF(TODAY()&gt;DATE(Settings!$B$3,12,Settings!$B$4),"Overdue","No package"))))</f>
        <v/>
      </c>
    </row>
    <row r="17" spans="12:50" x14ac:dyDescent="0.25">
      <c r="M17" s="2" t="str">
        <f>IF($A17="","",IFERROR(VLOOKUP($L17,Settings!$A$9:$B$14,2,FALSE),0))</f>
        <v/>
      </c>
      <c r="N17" t="str">
        <f>IF($A17="","",IF(Q17="Overdue",1,0)+IF(T17="Overdue",1,0)+IF(W17="Overdue",1,0)+IF(Z17="Overdue",1,0)+IF(AC17="Overdue",1,0)+IF(AF17="Overdue",1,0)+IF(AI17="Overdue",1,0)+IF(AL17="Overdue",1,0)+IF(AO17="Overdue",1,0)+IF(AR17="Overdue",1,0)+IF(AU17="Overdue",1,0)+IF(AX17="Overdue",1,0))</f>
        <v/>
      </c>
      <c r="Q17" t="str">
        <f>IF(OR($A17="",Settings!$B$3=""),"",IF(DATE(Settings!$B$3,1,1)&gt;TODAY(),"",IF(SUM(O17)&gt;0,IF($M17=0,"",IF(O17&gt;=$M17+IF(AND(ISNUMBER(P17),P17&gt;DATE(Settings!$B$3,1,Settings!$B$4)),ROUND($M17*Settings!$B$5/100,0),0),"Up to date",IF(TODAY()&gt;DATE(Settings!$B$3,1,Settings!$B$4),"Overdue","Partial payment"))),IF(TODAY()&gt;DATE(Settings!$B$3,1,Settings!$B$4),"Overdue","No package"))))</f>
        <v/>
      </c>
      <c r="T17" t="str">
        <f>IF(OR($A17="",Settings!$B$3=""),"",IF(DATE(Settings!$B$3,2,1)&gt;TODAY(),"",IF(SUM(R17)&gt;0,IF($M17=0,"",IF(R17&gt;=$M17+IF(AND(ISNUMBER(S17),S17&gt;DATE(Settings!$B$3,2,Settings!$B$4)),ROUND($M17*Settings!$B$5/100,0),0),"Up to date",IF(TODAY()&gt;DATE(Settings!$B$3,2,Settings!$B$4),"Overdue","Partial payment"))),IF(TODAY()&gt;DATE(Settings!$B$3,2,Settings!$B$4),"Overdue","No package"))))</f>
        <v/>
      </c>
      <c r="W17" t="str">
        <f>IF(OR($A17="",Settings!$B$3=""),"",IF(DATE(Settings!$B$3,3,1)&gt;TODAY(),"",IF(SUM(U17)&gt;0,IF($M17=0,"",IF(U17&gt;=$M17+IF(AND(ISNUMBER(V17),V17&gt;DATE(Settings!$B$3,3,Settings!$B$4)),ROUND($M17*Settings!$B$5/100,0),0),"Up to date",IF(TODAY()&gt;DATE(Settings!$B$3,3,Settings!$B$4),"Overdue","Partial payment"))),IF(TODAY()&gt;DATE(Settings!$B$3,3,Settings!$B$4),"Overdue","No package"))))</f>
        <v/>
      </c>
      <c r="Z17" t="str">
        <f>IF(OR($A17="",Settings!$B$3=""),"",IF(DATE(Settings!$B$3,4,1)&gt;TODAY(),"",IF(SUM(X17)&gt;0,IF($M17=0,"",IF(X17&gt;=$M17+IF(AND(ISNUMBER(Y17),Y17&gt;DATE(Settings!$B$3,4,Settings!$B$4)),ROUND($M17*Settings!$B$5/100,0),0),"Up to date",IF(TODAY()&gt;DATE(Settings!$B$3,4,Settings!$B$4),"Overdue","Partial payment"))),IF(TODAY()&gt;DATE(Settings!$B$3,4,Settings!$B$4),"Overdue","No package"))))</f>
        <v/>
      </c>
      <c r="AC17" t="str">
        <f>IF(OR($A17="",Settings!$B$3=""),"",IF(DATE(Settings!$B$3,5,1)&gt;TODAY(),"",IF(SUM(AA17)&gt;0,IF($M17=0,"",IF(AA17&gt;=$M17+IF(AND(ISNUMBER(AB17),AB17&gt;DATE(Settings!$B$3,5,Settings!$B$4)),ROUND($M17*Settings!$B$5/100,0),0),"Up to date",IF(TODAY()&gt;DATE(Settings!$B$3,5,Settings!$B$4),"Overdue","Partial payment"))),IF(TODAY()&gt;DATE(Settings!$B$3,5,Settings!$B$4),"Overdue","No package"))))</f>
        <v/>
      </c>
      <c r="AF17" t="str">
        <f>IF(OR($A17="",Settings!$B$3=""),"",IF(DATE(Settings!$B$3,6,1)&gt;TODAY(),"",IF(SUM(AD17)&gt;0,IF($M17=0,"",IF(AD17&gt;=$M17+IF(AND(ISNUMBER(AE17),AE17&gt;DATE(Settings!$B$3,6,Settings!$B$4)),ROUND($M17*Settings!$B$5/100,0),0),"Up to date",IF(TODAY()&gt;DATE(Settings!$B$3,6,Settings!$B$4),"Overdue","Partial payment"))),IF(TODAY()&gt;DATE(Settings!$B$3,6,Settings!$B$4),"Overdue","No package"))))</f>
        <v/>
      </c>
      <c r="AI17" t="str">
        <f>IF(OR($A17="",Settings!$B$3=""),"",IF(DATE(Settings!$B$3,7,1)&gt;TODAY(),"",IF(SUM(AG17)&gt;0,IF($M17=0,"",IF(AG17&gt;=$M17+IF(AND(ISNUMBER(AH17),AH17&gt;DATE(Settings!$B$3,7,Settings!$B$4)),ROUND($M17*Settings!$B$5/100,0),0),"Up to date",IF(TODAY()&gt;DATE(Settings!$B$3,7,Settings!$B$4),"Overdue","Partial payment"))),IF(TODAY()&gt;DATE(Settings!$B$3,7,Settings!$B$4),"Overdue","No package"))))</f>
        <v/>
      </c>
      <c r="AL17" t="str">
        <f>IF(OR($A17="",Settings!$B$3=""),"",IF(DATE(Settings!$B$3,8,1)&gt;TODAY(),"",IF(SUM(AJ17)&gt;0,IF($M17=0,"",IF(AJ17&gt;=$M17+IF(AND(ISNUMBER(AK17),AK17&gt;DATE(Settings!$B$3,8,Settings!$B$4)),ROUND($M17*Settings!$B$5/100,0),0),"Up to date",IF(TODAY()&gt;DATE(Settings!$B$3,8,Settings!$B$4),"Overdue","Partial payment"))),IF(TODAY()&gt;DATE(Settings!$B$3,8,Settings!$B$4),"Overdue","No package"))))</f>
        <v/>
      </c>
      <c r="AO17" t="str">
        <f>IF(OR($A17="",Settings!$B$3=""),"",IF(DATE(Settings!$B$3,9,1)&gt;TODAY(),"",IF(SUM(AM17)&gt;0,IF($M17=0,"",IF(AM17&gt;=$M17+IF(AND(ISNUMBER(AN17),AN17&gt;DATE(Settings!$B$3,9,Settings!$B$4)),ROUND($M17*Settings!$B$5/100,0),0),"Up to date",IF(TODAY()&gt;DATE(Settings!$B$3,9,Settings!$B$4),"Overdue","Partial payment"))),IF(TODAY()&gt;DATE(Settings!$B$3,9,Settings!$B$4),"Overdue","No package"))))</f>
        <v/>
      </c>
      <c r="AR17" t="str">
        <f>IF(OR($A17="",Settings!$B$3=""),"",IF(DATE(Settings!$B$3,10,1)&gt;TODAY(),"",IF(SUM(AP17)&gt;0,IF($M17=0,"",IF(AP17&gt;=$M17+IF(AND(ISNUMBER(AQ17),AQ17&gt;DATE(Settings!$B$3,10,Settings!$B$4)),ROUND($M17*Settings!$B$5/100,0),0),"Up to date",IF(TODAY()&gt;DATE(Settings!$B$3,10,Settings!$B$4),"Overdue","Partial payment"))),IF(TODAY()&gt;DATE(Settings!$B$3,10,Settings!$B$4),"Overdue","No package"))))</f>
        <v/>
      </c>
      <c r="AU17" t="str">
        <f>IF(OR($A17="",Settings!$B$3=""),"",IF(DATE(Settings!$B$3,11,1)&gt;TODAY(),"",IF(SUM(AS17)&gt;0,IF($M17=0,"",IF(AS17&gt;=$M17+IF(AND(ISNUMBER(AT17),AT17&gt;DATE(Settings!$B$3,11,Settings!$B$4)),ROUND($M17*Settings!$B$5/100,0),0),"Up to date",IF(TODAY()&gt;DATE(Settings!$B$3,11,Settings!$B$4),"Overdue","Partial payment"))),IF(TODAY()&gt;DATE(Settings!$B$3,11,Settings!$B$4),"Overdue","No package"))))</f>
        <v/>
      </c>
      <c r="AX17" t="str">
        <f>IF(OR($A17="",Settings!$B$3=""),"",IF(DATE(Settings!$B$3,12,1)&gt;TODAY(),"",IF(SUM(AV17)&gt;0,IF($M17=0,"",IF(AV17&gt;=$M17+IF(AND(ISNUMBER(AW17),AW17&gt;DATE(Settings!$B$3,12,Settings!$B$4)),ROUND($M17*Settings!$B$5/100,0),0),"Up to date",IF(TODAY()&gt;DATE(Settings!$B$3,12,Settings!$B$4),"Overdue","Partial payment"))),IF(TODAY()&gt;DATE(Settings!$B$3,12,Settings!$B$4),"Overdue","No package"))))</f>
        <v/>
      </c>
    </row>
    <row r="18" spans="12:50" x14ac:dyDescent="0.25">
      <c r="M18" s="2" t="str">
        <f>IF($A18="","",IFERROR(VLOOKUP($L18,Settings!$A$9:$B$14,2,FALSE),0))</f>
        <v/>
      </c>
      <c r="N18" t="str">
        <f>IF($A18="","",IF(Q18="Overdue",1,0)+IF(T18="Overdue",1,0)+IF(W18="Overdue",1,0)+IF(Z18="Overdue",1,0)+IF(AC18="Overdue",1,0)+IF(AF18="Overdue",1,0)+IF(AI18="Overdue",1,0)+IF(AL18="Overdue",1,0)+IF(AO18="Overdue",1,0)+IF(AR18="Overdue",1,0)+IF(AU18="Overdue",1,0)+IF(AX18="Overdue",1,0))</f>
        <v/>
      </c>
      <c r="Q18" t="str">
        <f>IF(OR($A18="",Settings!$B$3=""),"",IF(DATE(Settings!$B$3,1,1)&gt;TODAY(),"",IF(SUM(O18)&gt;0,IF($M18=0,"",IF(O18&gt;=$M18+IF(AND(ISNUMBER(P18),P18&gt;DATE(Settings!$B$3,1,Settings!$B$4)),ROUND($M18*Settings!$B$5/100,0),0),"Up to date",IF(TODAY()&gt;DATE(Settings!$B$3,1,Settings!$B$4),"Overdue","Partial payment"))),IF(TODAY()&gt;DATE(Settings!$B$3,1,Settings!$B$4),"Overdue","No package"))))</f>
        <v/>
      </c>
      <c r="T18" t="str">
        <f>IF(OR($A18="",Settings!$B$3=""),"",IF(DATE(Settings!$B$3,2,1)&gt;TODAY(),"",IF(SUM(R18)&gt;0,IF($M18=0,"",IF(R18&gt;=$M18+IF(AND(ISNUMBER(S18),S18&gt;DATE(Settings!$B$3,2,Settings!$B$4)),ROUND($M18*Settings!$B$5/100,0),0),"Up to date",IF(TODAY()&gt;DATE(Settings!$B$3,2,Settings!$B$4),"Overdue","Partial payment"))),IF(TODAY()&gt;DATE(Settings!$B$3,2,Settings!$B$4),"Overdue","No package"))))</f>
        <v/>
      </c>
      <c r="W18" t="str">
        <f>IF(OR($A18="",Settings!$B$3=""),"",IF(DATE(Settings!$B$3,3,1)&gt;TODAY(),"",IF(SUM(U18)&gt;0,IF($M18=0,"",IF(U18&gt;=$M18+IF(AND(ISNUMBER(V18),V18&gt;DATE(Settings!$B$3,3,Settings!$B$4)),ROUND($M18*Settings!$B$5/100,0),0),"Up to date",IF(TODAY()&gt;DATE(Settings!$B$3,3,Settings!$B$4),"Overdue","Partial payment"))),IF(TODAY()&gt;DATE(Settings!$B$3,3,Settings!$B$4),"Overdue","No package"))))</f>
        <v/>
      </c>
      <c r="Z18" t="str">
        <f>IF(OR($A18="",Settings!$B$3=""),"",IF(DATE(Settings!$B$3,4,1)&gt;TODAY(),"",IF(SUM(X18)&gt;0,IF($M18=0,"",IF(X18&gt;=$M18+IF(AND(ISNUMBER(Y18),Y18&gt;DATE(Settings!$B$3,4,Settings!$B$4)),ROUND($M18*Settings!$B$5/100,0),0),"Up to date",IF(TODAY()&gt;DATE(Settings!$B$3,4,Settings!$B$4),"Overdue","Partial payment"))),IF(TODAY()&gt;DATE(Settings!$B$3,4,Settings!$B$4),"Overdue","No package"))))</f>
        <v/>
      </c>
      <c r="AC18" t="str">
        <f>IF(OR($A18="",Settings!$B$3=""),"",IF(DATE(Settings!$B$3,5,1)&gt;TODAY(),"",IF(SUM(AA18)&gt;0,IF($M18=0,"",IF(AA18&gt;=$M18+IF(AND(ISNUMBER(AB18),AB18&gt;DATE(Settings!$B$3,5,Settings!$B$4)),ROUND($M18*Settings!$B$5/100,0),0),"Up to date",IF(TODAY()&gt;DATE(Settings!$B$3,5,Settings!$B$4),"Overdue","Partial payment"))),IF(TODAY()&gt;DATE(Settings!$B$3,5,Settings!$B$4),"Overdue","No package"))))</f>
        <v/>
      </c>
      <c r="AF18" t="str">
        <f>IF(OR($A18="",Settings!$B$3=""),"",IF(DATE(Settings!$B$3,6,1)&gt;TODAY(),"",IF(SUM(AD18)&gt;0,IF($M18=0,"",IF(AD18&gt;=$M18+IF(AND(ISNUMBER(AE18),AE18&gt;DATE(Settings!$B$3,6,Settings!$B$4)),ROUND($M18*Settings!$B$5/100,0),0),"Up to date",IF(TODAY()&gt;DATE(Settings!$B$3,6,Settings!$B$4),"Overdue","Partial payment"))),IF(TODAY()&gt;DATE(Settings!$B$3,6,Settings!$B$4),"Overdue","No package"))))</f>
        <v/>
      </c>
      <c r="AI18" t="str">
        <f>IF(OR($A18="",Settings!$B$3=""),"",IF(DATE(Settings!$B$3,7,1)&gt;TODAY(),"",IF(SUM(AG18)&gt;0,IF($M18=0,"",IF(AG18&gt;=$M18+IF(AND(ISNUMBER(AH18),AH18&gt;DATE(Settings!$B$3,7,Settings!$B$4)),ROUND($M18*Settings!$B$5/100,0),0),"Up to date",IF(TODAY()&gt;DATE(Settings!$B$3,7,Settings!$B$4),"Overdue","Partial payment"))),IF(TODAY()&gt;DATE(Settings!$B$3,7,Settings!$B$4),"Overdue","No package"))))</f>
        <v/>
      </c>
      <c r="AL18" t="str">
        <f>IF(OR($A18="",Settings!$B$3=""),"",IF(DATE(Settings!$B$3,8,1)&gt;TODAY(),"",IF(SUM(AJ18)&gt;0,IF($M18=0,"",IF(AJ18&gt;=$M18+IF(AND(ISNUMBER(AK18),AK18&gt;DATE(Settings!$B$3,8,Settings!$B$4)),ROUND($M18*Settings!$B$5/100,0),0),"Up to date",IF(TODAY()&gt;DATE(Settings!$B$3,8,Settings!$B$4),"Overdue","Partial payment"))),IF(TODAY()&gt;DATE(Settings!$B$3,8,Settings!$B$4),"Overdue","No package"))))</f>
        <v/>
      </c>
      <c r="AO18" t="str">
        <f>IF(OR($A18="",Settings!$B$3=""),"",IF(DATE(Settings!$B$3,9,1)&gt;TODAY(),"",IF(SUM(AM18)&gt;0,IF($M18=0,"",IF(AM18&gt;=$M18+IF(AND(ISNUMBER(AN18),AN18&gt;DATE(Settings!$B$3,9,Settings!$B$4)),ROUND($M18*Settings!$B$5/100,0),0),"Up to date",IF(TODAY()&gt;DATE(Settings!$B$3,9,Settings!$B$4),"Overdue","Partial payment"))),IF(TODAY()&gt;DATE(Settings!$B$3,9,Settings!$B$4),"Overdue","No package"))))</f>
        <v/>
      </c>
      <c r="AR18" t="str">
        <f>IF(OR($A18="",Settings!$B$3=""),"",IF(DATE(Settings!$B$3,10,1)&gt;TODAY(),"",IF(SUM(AP18)&gt;0,IF($M18=0,"",IF(AP18&gt;=$M18+IF(AND(ISNUMBER(AQ18),AQ18&gt;DATE(Settings!$B$3,10,Settings!$B$4)),ROUND($M18*Settings!$B$5/100,0),0),"Up to date",IF(TODAY()&gt;DATE(Settings!$B$3,10,Settings!$B$4),"Overdue","Partial payment"))),IF(TODAY()&gt;DATE(Settings!$B$3,10,Settings!$B$4),"Overdue","No package"))))</f>
        <v/>
      </c>
      <c r="AU18" t="str">
        <f>IF(OR($A18="",Settings!$B$3=""),"",IF(DATE(Settings!$B$3,11,1)&gt;TODAY(),"",IF(SUM(AS18)&gt;0,IF($M18=0,"",IF(AS18&gt;=$M18+IF(AND(ISNUMBER(AT18),AT18&gt;DATE(Settings!$B$3,11,Settings!$B$4)),ROUND($M18*Settings!$B$5/100,0),0),"Up to date",IF(TODAY()&gt;DATE(Settings!$B$3,11,Settings!$B$4),"Overdue","Partial payment"))),IF(TODAY()&gt;DATE(Settings!$B$3,11,Settings!$B$4),"Overdue","No package"))))</f>
        <v/>
      </c>
      <c r="AX18" t="str">
        <f>IF(OR($A18="",Settings!$B$3=""),"",IF(DATE(Settings!$B$3,12,1)&gt;TODAY(),"",IF(SUM(AV18)&gt;0,IF($M18=0,"",IF(AV18&gt;=$M18+IF(AND(ISNUMBER(AW18),AW18&gt;DATE(Settings!$B$3,12,Settings!$B$4)),ROUND($M18*Settings!$B$5/100,0),0),"Up to date",IF(TODAY()&gt;DATE(Settings!$B$3,12,Settings!$B$4),"Overdue","Partial payment"))),IF(TODAY()&gt;DATE(Settings!$B$3,12,Settings!$B$4),"Overdue","No package"))))</f>
        <v/>
      </c>
    </row>
    <row r="19" spans="12:50" x14ac:dyDescent="0.25">
      <c r="M19" s="2" t="str">
        <f>IF($A19="","",IFERROR(VLOOKUP($L19,Settings!$A$9:$B$14,2,FALSE),0))</f>
        <v/>
      </c>
      <c r="N19" t="str">
        <f>IF($A19="","",IF(Q19="Overdue",1,0)+IF(T19="Overdue",1,0)+IF(W19="Overdue",1,0)+IF(Z19="Overdue",1,0)+IF(AC19="Overdue",1,0)+IF(AF19="Overdue",1,0)+IF(AI19="Overdue",1,0)+IF(AL19="Overdue",1,0)+IF(AO19="Overdue",1,0)+IF(AR19="Overdue",1,0)+IF(AU19="Overdue",1,0)+IF(AX19="Overdue",1,0))</f>
        <v/>
      </c>
      <c r="Q19" t="str">
        <f>IF(OR($A19="",Settings!$B$3=""),"",IF(DATE(Settings!$B$3,1,1)&gt;TODAY(),"",IF(SUM(O19)&gt;0,IF($M19=0,"",IF(O19&gt;=$M19+IF(AND(ISNUMBER(P19),P19&gt;DATE(Settings!$B$3,1,Settings!$B$4)),ROUND($M19*Settings!$B$5/100,0),0),"Up to date",IF(TODAY()&gt;DATE(Settings!$B$3,1,Settings!$B$4),"Overdue","Partial payment"))),IF(TODAY()&gt;DATE(Settings!$B$3,1,Settings!$B$4),"Overdue","No package"))))</f>
        <v/>
      </c>
      <c r="T19" t="str">
        <f>IF(OR($A19="",Settings!$B$3=""),"",IF(DATE(Settings!$B$3,2,1)&gt;TODAY(),"",IF(SUM(R19)&gt;0,IF($M19=0,"",IF(R19&gt;=$M19+IF(AND(ISNUMBER(S19),S19&gt;DATE(Settings!$B$3,2,Settings!$B$4)),ROUND($M19*Settings!$B$5/100,0),0),"Up to date",IF(TODAY()&gt;DATE(Settings!$B$3,2,Settings!$B$4),"Overdue","Partial payment"))),IF(TODAY()&gt;DATE(Settings!$B$3,2,Settings!$B$4),"Overdue","No package"))))</f>
        <v/>
      </c>
      <c r="W19" t="str">
        <f>IF(OR($A19="",Settings!$B$3=""),"",IF(DATE(Settings!$B$3,3,1)&gt;TODAY(),"",IF(SUM(U19)&gt;0,IF($M19=0,"",IF(U19&gt;=$M19+IF(AND(ISNUMBER(V19),V19&gt;DATE(Settings!$B$3,3,Settings!$B$4)),ROUND($M19*Settings!$B$5/100,0),0),"Up to date",IF(TODAY()&gt;DATE(Settings!$B$3,3,Settings!$B$4),"Overdue","Partial payment"))),IF(TODAY()&gt;DATE(Settings!$B$3,3,Settings!$B$4),"Overdue","No package"))))</f>
        <v/>
      </c>
      <c r="Z19" t="str">
        <f>IF(OR($A19="",Settings!$B$3=""),"",IF(DATE(Settings!$B$3,4,1)&gt;TODAY(),"",IF(SUM(X19)&gt;0,IF($M19=0,"",IF(X19&gt;=$M19+IF(AND(ISNUMBER(Y19),Y19&gt;DATE(Settings!$B$3,4,Settings!$B$4)),ROUND($M19*Settings!$B$5/100,0),0),"Up to date",IF(TODAY()&gt;DATE(Settings!$B$3,4,Settings!$B$4),"Overdue","Partial payment"))),IF(TODAY()&gt;DATE(Settings!$B$3,4,Settings!$B$4),"Overdue","No package"))))</f>
        <v/>
      </c>
      <c r="AC19" t="str">
        <f>IF(OR($A19="",Settings!$B$3=""),"",IF(DATE(Settings!$B$3,5,1)&gt;TODAY(),"",IF(SUM(AA19)&gt;0,IF($M19=0,"",IF(AA19&gt;=$M19+IF(AND(ISNUMBER(AB19),AB19&gt;DATE(Settings!$B$3,5,Settings!$B$4)),ROUND($M19*Settings!$B$5/100,0),0),"Up to date",IF(TODAY()&gt;DATE(Settings!$B$3,5,Settings!$B$4),"Overdue","Partial payment"))),IF(TODAY()&gt;DATE(Settings!$B$3,5,Settings!$B$4),"Overdue","No package"))))</f>
        <v/>
      </c>
      <c r="AF19" t="str">
        <f>IF(OR($A19="",Settings!$B$3=""),"",IF(DATE(Settings!$B$3,6,1)&gt;TODAY(),"",IF(SUM(AD19)&gt;0,IF($M19=0,"",IF(AD19&gt;=$M19+IF(AND(ISNUMBER(AE19),AE19&gt;DATE(Settings!$B$3,6,Settings!$B$4)),ROUND($M19*Settings!$B$5/100,0),0),"Up to date",IF(TODAY()&gt;DATE(Settings!$B$3,6,Settings!$B$4),"Overdue","Partial payment"))),IF(TODAY()&gt;DATE(Settings!$B$3,6,Settings!$B$4),"Overdue","No package"))))</f>
        <v/>
      </c>
      <c r="AI19" t="str">
        <f>IF(OR($A19="",Settings!$B$3=""),"",IF(DATE(Settings!$B$3,7,1)&gt;TODAY(),"",IF(SUM(AG19)&gt;0,IF($M19=0,"",IF(AG19&gt;=$M19+IF(AND(ISNUMBER(AH19),AH19&gt;DATE(Settings!$B$3,7,Settings!$B$4)),ROUND($M19*Settings!$B$5/100,0),0),"Up to date",IF(TODAY()&gt;DATE(Settings!$B$3,7,Settings!$B$4),"Overdue","Partial payment"))),IF(TODAY()&gt;DATE(Settings!$B$3,7,Settings!$B$4),"Overdue","No package"))))</f>
        <v/>
      </c>
      <c r="AL19" t="str">
        <f>IF(OR($A19="",Settings!$B$3=""),"",IF(DATE(Settings!$B$3,8,1)&gt;TODAY(),"",IF(SUM(AJ19)&gt;0,IF($M19=0,"",IF(AJ19&gt;=$M19+IF(AND(ISNUMBER(AK19),AK19&gt;DATE(Settings!$B$3,8,Settings!$B$4)),ROUND($M19*Settings!$B$5/100,0),0),"Up to date",IF(TODAY()&gt;DATE(Settings!$B$3,8,Settings!$B$4),"Overdue","Partial payment"))),IF(TODAY()&gt;DATE(Settings!$B$3,8,Settings!$B$4),"Overdue","No package"))))</f>
        <v/>
      </c>
      <c r="AO19" t="str">
        <f>IF(OR($A19="",Settings!$B$3=""),"",IF(DATE(Settings!$B$3,9,1)&gt;TODAY(),"",IF(SUM(AM19)&gt;0,IF($M19=0,"",IF(AM19&gt;=$M19+IF(AND(ISNUMBER(AN19),AN19&gt;DATE(Settings!$B$3,9,Settings!$B$4)),ROUND($M19*Settings!$B$5/100,0),0),"Up to date",IF(TODAY()&gt;DATE(Settings!$B$3,9,Settings!$B$4),"Overdue","Partial payment"))),IF(TODAY()&gt;DATE(Settings!$B$3,9,Settings!$B$4),"Overdue","No package"))))</f>
        <v/>
      </c>
      <c r="AR19" t="str">
        <f>IF(OR($A19="",Settings!$B$3=""),"",IF(DATE(Settings!$B$3,10,1)&gt;TODAY(),"",IF(SUM(AP19)&gt;0,IF($M19=0,"",IF(AP19&gt;=$M19+IF(AND(ISNUMBER(AQ19),AQ19&gt;DATE(Settings!$B$3,10,Settings!$B$4)),ROUND($M19*Settings!$B$5/100,0),0),"Up to date",IF(TODAY()&gt;DATE(Settings!$B$3,10,Settings!$B$4),"Overdue","Partial payment"))),IF(TODAY()&gt;DATE(Settings!$B$3,10,Settings!$B$4),"Overdue","No package"))))</f>
        <v/>
      </c>
      <c r="AU19" t="str">
        <f>IF(OR($A19="",Settings!$B$3=""),"",IF(DATE(Settings!$B$3,11,1)&gt;TODAY(),"",IF(SUM(AS19)&gt;0,IF($M19=0,"",IF(AS19&gt;=$M19+IF(AND(ISNUMBER(AT19),AT19&gt;DATE(Settings!$B$3,11,Settings!$B$4)),ROUND($M19*Settings!$B$5/100,0),0),"Up to date",IF(TODAY()&gt;DATE(Settings!$B$3,11,Settings!$B$4),"Overdue","Partial payment"))),IF(TODAY()&gt;DATE(Settings!$B$3,11,Settings!$B$4),"Overdue","No package"))))</f>
        <v/>
      </c>
      <c r="AX19" t="str">
        <f>IF(OR($A19="",Settings!$B$3=""),"",IF(DATE(Settings!$B$3,12,1)&gt;TODAY(),"",IF(SUM(AV19)&gt;0,IF($M19=0,"",IF(AV19&gt;=$M19+IF(AND(ISNUMBER(AW19),AW19&gt;DATE(Settings!$B$3,12,Settings!$B$4)),ROUND($M19*Settings!$B$5/100,0),0),"Up to date",IF(TODAY()&gt;DATE(Settings!$B$3,12,Settings!$B$4),"Overdue","Partial payment"))),IF(TODAY()&gt;DATE(Settings!$B$3,12,Settings!$B$4),"Overdue","No package"))))</f>
        <v/>
      </c>
    </row>
    <row r="20" spans="12:50" x14ac:dyDescent="0.25">
      <c r="M20" s="2" t="str">
        <f>IF($A20="","",IFERROR(VLOOKUP($L20,Settings!$A$9:$B$14,2,FALSE),0))</f>
        <v/>
      </c>
      <c r="N20" t="str">
        <f>IF($A20="","",IF(Q20="Overdue",1,0)+IF(T20="Overdue",1,0)+IF(W20="Overdue",1,0)+IF(Z20="Overdue",1,0)+IF(AC20="Overdue",1,0)+IF(AF20="Overdue",1,0)+IF(AI20="Overdue",1,0)+IF(AL20="Overdue",1,0)+IF(AO20="Overdue",1,0)+IF(AR20="Overdue",1,0)+IF(AU20="Overdue",1,0)+IF(AX20="Overdue",1,0))</f>
        <v/>
      </c>
      <c r="Q20" t="str">
        <f>IF(OR($A20="",Settings!$B$3=""),"",IF(DATE(Settings!$B$3,1,1)&gt;TODAY(),"",IF(SUM(O20)&gt;0,IF($M20=0,"",IF(O20&gt;=$M20+IF(AND(ISNUMBER(P20),P20&gt;DATE(Settings!$B$3,1,Settings!$B$4)),ROUND($M20*Settings!$B$5/100,0),0),"Up to date",IF(TODAY()&gt;DATE(Settings!$B$3,1,Settings!$B$4),"Overdue","Partial payment"))),IF(TODAY()&gt;DATE(Settings!$B$3,1,Settings!$B$4),"Overdue","No package"))))</f>
        <v/>
      </c>
      <c r="T20" t="str">
        <f>IF(OR($A20="",Settings!$B$3=""),"",IF(DATE(Settings!$B$3,2,1)&gt;TODAY(),"",IF(SUM(R20)&gt;0,IF($M20=0,"",IF(R20&gt;=$M20+IF(AND(ISNUMBER(S20),S20&gt;DATE(Settings!$B$3,2,Settings!$B$4)),ROUND($M20*Settings!$B$5/100,0),0),"Up to date",IF(TODAY()&gt;DATE(Settings!$B$3,2,Settings!$B$4),"Overdue","Partial payment"))),IF(TODAY()&gt;DATE(Settings!$B$3,2,Settings!$B$4),"Overdue","No package"))))</f>
        <v/>
      </c>
      <c r="W20" t="str">
        <f>IF(OR($A20="",Settings!$B$3=""),"",IF(DATE(Settings!$B$3,3,1)&gt;TODAY(),"",IF(SUM(U20)&gt;0,IF($M20=0,"",IF(U20&gt;=$M20+IF(AND(ISNUMBER(V20),V20&gt;DATE(Settings!$B$3,3,Settings!$B$4)),ROUND($M20*Settings!$B$5/100,0),0),"Up to date",IF(TODAY()&gt;DATE(Settings!$B$3,3,Settings!$B$4),"Overdue","Partial payment"))),IF(TODAY()&gt;DATE(Settings!$B$3,3,Settings!$B$4),"Overdue","No package"))))</f>
        <v/>
      </c>
      <c r="Z20" t="str">
        <f>IF(OR($A20="",Settings!$B$3=""),"",IF(DATE(Settings!$B$3,4,1)&gt;TODAY(),"",IF(SUM(X20)&gt;0,IF($M20=0,"",IF(X20&gt;=$M20+IF(AND(ISNUMBER(Y20),Y20&gt;DATE(Settings!$B$3,4,Settings!$B$4)),ROUND($M20*Settings!$B$5/100,0),0),"Up to date",IF(TODAY()&gt;DATE(Settings!$B$3,4,Settings!$B$4),"Overdue","Partial payment"))),IF(TODAY()&gt;DATE(Settings!$B$3,4,Settings!$B$4),"Overdue","No package"))))</f>
        <v/>
      </c>
      <c r="AC20" t="str">
        <f>IF(OR($A20="",Settings!$B$3=""),"",IF(DATE(Settings!$B$3,5,1)&gt;TODAY(),"",IF(SUM(AA20)&gt;0,IF($M20=0,"",IF(AA20&gt;=$M20+IF(AND(ISNUMBER(AB20),AB20&gt;DATE(Settings!$B$3,5,Settings!$B$4)),ROUND($M20*Settings!$B$5/100,0),0),"Up to date",IF(TODAY()&gt;DATE(Settings!$B$3,5,Settings!$B$4),"Overdue","Partial payment"))),IF(TODAY()&gt;DATE(Settings!$B$3,5,Settings!$B$4),"Overdue","No package"))))</f>
        <v/>
      </c>
      <c r="AF20" t="str">
        <f>IF(OR($A20="",Settings!$B$3=""),"",IF(DATE(Settings!$B$3,6,1)&gt;TODAY(),"",IF(SUM(AD20)&gt;0,IF($M20=0,"",IF(AD20&gt;=$M20+IF(AND(ISNUMBER(AE20),AE20&gt;DATE(Settings!$B$3,6,Settings!$B$4)),ROUND($M20*Settings!$B$5/100,0),0),"Up to date",IF(TODAY()&gt;DATE(Settings!$B$3,6,Settings!$B$4),"Overdue","Partial payment"))),IF(TODAY()&gt;DATE(Settings!$B$3,6,Settings!$B$4),"Overdue","No package"))))</f>
        <v/>
      </c>
      <c r="AI20" t="str">
        <f>IF(OR($A20="",Settings!$B$3=""),"",IF(DATE(Settings!$B$3,7,1)&gt;TODAY(),"",IF(SUM(AG20)&gt;0,IF($M20=0,"",IF(AG20&gt;=$M20+IF(AND(ISNUMBER(AH20),AH20&gt;DATE(Settings!$B$3,7,Settings!$B$4)),ROUND($M20*Settings!$B$5/100,0),0),"Up to date",IF(TODAY()&gt;DATE(Settings!$B$3,7,Settings!$B$4),"Overdue","Partial payment"))),IF(TODAY()&gt;DATE(Settings!$B$3,7,Settings!$B$4),"Overdue","No package"))))</f>
        <v/>
      </c>
      <c r="AL20" t="str">
        <f>IF(OR($A20="",Settings!$B$3=""),"",IF(DATE(Settings!$B$3,8,1)&gt;TODAY(),"",IF(SUM(AJ20)&gt;0,IF($M20=0,"",IF(AJ20&gt;=$M20+IF(AND(ISNUMBER(AK20),AK20&gt;DATE(Settings!$B$3,8,Settings!$B$4)),ROUND($M20*Settings!$B$5/100,0),0),"Up to date",IF(TODAY()&gt;DATE(Settings!$B$3,8,Settings!$B$4),"Overdue","Partial payment"))),IF(TODAY()&gt;DATE(Settings!$B$3,8,Settings!$B$4),"Overdue","No package"))))</f>
        <v/>
      </c>
      <c r="AO20" t="str">
        <f>IF(OR($A20="",Settings!$B$3=""),"",IF(DATE(Settings!$B$3,9,1)&gt;TODAY(),"",IF(SUM(AM20)&gt;0,IF($M20=0,"",IF(AM20&gt;=$M20+IF(AND(ISNUMBER(AN20),AN20&gt;DATE(Settings!$B$3,9,Settings!$B$4)),ROUND($M20*Settings!$B$5/100,0),0),"Up to date",IF(TODAY()&gt;DATE(Settings!$B$3,9,Settings!$B$4),"Overdue","Partial payment"))),IF(TODAY()&gt;DATE(Settings!$B$3,9,Settings!$B$4),"Overdue","No package"))))</f>
        <v/>
      </c>
      <c r="AR20" t="str">
        <f>IF(OR($A20="",Settings!$B$3=""),"",IF(DATE(Settings!$B$3,10,1)&gt;TODAY(),"",IF(SUM(AP20)&gt;0,IF($M20=0,"",IF(AP20&gt;=$M20+IF(AND(ISNUMBER(AQ20),AQ20&gt;DATE(Settings!$B$3,10,Settings!$B$4)),ROUND($M20*Settings!$B$5/100,0),0),"Up to date",IF(TODAY()&gt;DATE(Settings!$B$3,10,Settings!$B$4),"Overdue","Partial payment"))),IF(TODAY()&gt;DATE(Settings!$B$3,10,Settings!$B$4),"Overdue","No package"))))</f>
        <v/>
      </c>
      <c r="AU20" t="str">
        <f>IF(OR($A20="",Settings!$B$3=""),"",IF(DATE(Settings!$B$3,11,1)&gt;TODAY(),"",IF(SUM(AS20)&gt;0,IF($M20=0,"",IF(AS20&gt;=$M20+IF(AND(ISNUMBER(AT20),AT20&gt;DATE(Settings!$B$3,11,Settings!$B$4)),ROUND($M20*Settings!$B$5/100,0),0),"Up to date",IF(TODAY()&gt;DATE(Settings!$B$3,11,Settings!$B$4),"Overdue","Partial payment"))),IF(TODAY()&gt;DATE(Settings!$B$3,11,Settings!$B$4),"Overdue","No package"))))</f>
        <v/>
      </c>
      <c r="AX20" t="str">
        <f>IF(OR($A20="",Settings!$B$3=""),"",IF(DATE(Settings!$B$3,12,1)&gt;TODAY(),"",IF(SUM(AV20)&gt;0,IF($M20=0,"",IF(AV20&gt;=$M20+IF(AND(ISNUMBER(AW20),AW20&gt;DATE(Settings!$B$3,12,Settings!$B$4)),ROUND($M20*Settings!$B$5/100,0),0),"Up to date",IF(TODAY()&gt;DATE(Settings!$B$3,12,Settings!$B$4),"Overdue","Partial payment"))),IF(TODAY()&gt;DATE(Settings!$B$3,12,Settings!$B$4),"Overdue","No package"))))</f>
        <v/>
      </c>
    </row>
    <row r="21" spans="12:50" x14ac:dyDescent="0.25">
      <c r="M21" s="2" t="str">
        <f>IF($A21="","",IFERROR(VLOOKUP($L21,Settings!$A$9:$B$14,2,FALSE),0))</f>
        <v/>
      </c>
      <c r="N21" t="str">
        <f>IF($A21="","",IF(Q21="Overdue",1,0)+IF(T21="Overdue",1,0)+IF(W21="Overdue",1,0)+IF(Z21="Overdue",1,0)+IF(AC21="Overdue",1,0)+IF(AF21="Overdue",1,0)+IF(AI21="Overdue",1,0)+IF(AL21="Overdue",1,0)+IF(AO21="Overdue",1,0)+IF(AR21="Overdue",1,0)+IF(AU21="Overdue",1,0)+IF(AX21="Overdue",1,0))</f>
        <v/>
      </c>
      <c r="Q21" t="str">
        <f>IF(OR($A21="",Settings!$B$3=""),"",IF(DATE(Settings!$B$3,1,1)&gt;TODAY(),"",IF(SUM(O21)&gt;0,IF($M21=0,"",IF(O21&gt;=$M21+IF(AND(ISNUMBER(P21),P21&gt;DATE(Settings!$B$3,1,Settings!$B$4)),ROUND($M21*Settings!$B$5/100,0),0),"Up to date",IF(TODAY()&gt;DATE(Settings!$B$3,1,Settings!$B$4),"Overdue","Partial payment"))),IF(TODAY()&gt;DATE(Settings!$B$3,1,Settings!$B$4),"Overdue","No package"))))</f>
        <v/>
      </c>
      <c r="T21" t="str">
        <f>IF(OR($A21="",Settings!$B$3=""),"",IF(DATE(Settings!$B$3,2,1)&gt;TODAY(),"",IF(SUM(R21)&gt;0,IF($M21=0,"",IF(R21&gt;=$M21+IF(AND(ISNUMBER(S21),S21&gt;DATE(Settings!$B$3,2,Settings!$B$4)),ROUND($M21*Settings!$B$5/100,0),0),"Up to date",IF(TODAY()&gt;DATE(Settings!$B$3,2,Settings!$B$4),"Overdue","Partial payment"))),IF(TODAY()&gt;DATE(Settings!$B$3,2,Settings!$B$4),"Overdue","No package"))))</f>
        <v/>
      </c>
      <c r="W21" t="str">
        <f>IF(OR($A21="",Settings!$B$3=""),"",IF(DATE(Settings!$B$3,3,1)&gt;TODAY(),"",IF(SUM(U21)&gt;0,IF($M21=0,"",IF(U21&gt;=$M21+IF(AND(ISNUMBER(V21),V21&gt;DATE(Settings!$B$3,3,Settings!$B$4)),ROUND($M21*Settings!$B$5/100,0),0),"Up to date",IF(TODAY()&gt;DATE(Settings!$B$3,3,Settings!$B$4),"Overdue","Partial payment"))),IF(TODAY()&gt;DATE(Settings!$B$3,3,Settings!$B$4),"Overdue","No package"))))</f>
        <v/>
      </c>
      <c r="Z21" t="str">
        <f>IF(OR($A21="",Settings!$B$3=""),"",IF(DATE(Settings!$B$3,4,1)&gt;TODAY(),"",IF(SUM(X21)&gt;0,IF($M21=0,"",IF(X21&gt;=$M21+IF(AND(ISNUMBER(Y21),Y21&gt;DATE(Settings!$B$3,4,Settings!$B$4)),ROUND($M21*Settings!$B$5/100,0),0),"Up to date",IF(TODAY()&gt;DATE(Settings!$B$3,4,Settings!$B$4),"Overdue","Partial payment"))),IF(TODAY()&gt;DATE(Settings!$B$3,4,Settings!$B$4),"Overdue","No package"))))</f>
        <v/>
      </c>
      <c r="AC21" t="str">
        <f>IF(OR($A21="",Settings!$B$3=""),"",IF(DATE(Settings!$B$3,5,1)&gt;TODAY(),"",IF(SUM(AA21)&gt;0,IF($M21=0,"",IF(AA21&gt;=$M21+IF(AND(ISNUMBER(AB21),AB21&gt;DATE(Settings!$B$3,5,Settings!$B$4)),ROUND($M21*Settings!$B$5/100,0),0),"Up to date",IF(TODAY()&gt;DATE(Settings!$B$3,5,Settings!$B$4),"Overdue","Partial payment"))),IF(TODAY()&gt;DATE(Settings!$B$3,5,Settings!$B$4),"Overdue","No package"))))</f>
        <v/>
      </c>
      <c r="AF21" t="str">
        <f>IF(OR($A21="",Settings!$B$3=""),"",IF(DATE(Settings!$B$3,6,1)&gt;TODAY(),"",IF(SUM(AD21)&gt;0,IF($M21=0,"",IF(AD21&gt;=$M21+IF(AND(ISNUMBER(AE21),AE21&gt;DATE(Settings!$B$3,6,Settings!$B$4)),ROUND($M21*Settings!$B$5/100,0),0),"Up to date",IF(TODAY()&gt;DATE(Settings!$B$3,6,Settings!$B$4),"Overdue","Partial payment"))),IF(TODAY()&gt;DATE(Settings!$B$3,6,Settings!$B$4),"Overdue","No package"))))</f>
        <v/>
      </c>
      <c r="AI21" t="str">
        <f>IF(OR($A21="",Settings!$B$3=""),"",IF(DATE(Settings!$B$3,7,1)&gt;TODAY(),"",IF(SUM(AG21)&gt;0,IF($M21=0,"",IF(AG21&gt;=$M21+IF(AND(ISNUMBER(AH21),AH21&gt;DATE(Settings!$B$3,7,Settings!$B$4)),ROUND($M21*Settings!$B$5/100,0),0),"Up to date",IF(TODAY()&gt;DATE(Settings!$B$3,7,Settings!$B$4),"Overdue","Partial payment"))),IF(TODAY()&gt;DATE(Settings!$B$3,7,Settings!$B$4),"Overdue","No package"))))</f>
        <v/>
      </c>
      <c r="AL21" t="str">
        <f>IF(OR($A21="",Settings!$B$3=""),"",IF(DATE(Settings!$B$3,8,1)&gt;TODAY(),"",IF(SUM(AJ21)&gt;0,IF($M21=0,"",IF(AJ21&gt;=$M21+IF(AND(ISNUMBER(AK21),AK21&gt;DATE(Settings!$B$3,8,Settings!$B$4)),ROUND($M21*Settings!$B$5/100,0),0),"Up to date",IF(TODAY()&gt;DATE(Settings!$B$3,8,Settings!$B$4),"Overdue","Partial payment"))),IF(TODAY()&gt;DATE(Settings!$B$3,8,Settings!$B$4),"Overdue","No package"))))</f>
        <v/>
      </c>
      <c r="AO21" t="str">
        <f>IF(OR($A21="",Settings!$B$3=""),"",IF(DATE(Settings!$B$3,9,1)&gt;TODAY(),"",IF(SUM(AM21)&gt;0,IF($M21=0,"",IF(AM21&gt;=$M21+IF(AND(ISNUMBER(AN21),AN21&gt;DATE(Settings!$B$3,9,Settings!$B$4)),ROUND($M21*Settings!$B$5/100,0),0),"Up to date",IF(TODAY()&gt;DATE(Settings!$B$3,9,Settings!$B$4),"Overdue","Partial payment"))),IF(TODAY()&gt;DATE(Settings!$B$3,9,Settings!$B$4),"Overdue","No package"))))</f>
        <v/>
      </c>
      <c r="AR21" t="str">
        <f>IF(OR($A21="",Settings!$B$3=""),"",IF(DATE(Settings!$B$3,10,1)&gt;TODAY(),"",IF(SUM(AP21)&gt;0,IF($M21=0,"",IF(AP21&gt;=$M21+IF(AND(ISNUMBER(AQ21),AQ21&gt;DATE(Settings!$B$3,10,Settings!$B$4)),ROUND($M21*Settings!$B$5/100,0),0),"Up to date",IF(TODAY()&gt;DATE(Settings!$B$3,10,Settings!$B$4),"Overdue","Partial payment"))),IF(TODAY()&gt;DATE(Settings!$B$3,10,Settings!$B$4),"Overdue","No package"))))</f>
        <v/>
      </c>
      <c r="AU21" t="str">
        <f>IF(OR($A21="",Settings!$B$3=""),"",IF(DATE(Settings!$B$3,11,1)&gt;TODAY(),"",IF(SUM(AS21)&gt;0,IF($M21=0,"",IF(AS21&gt;=$M21+IF(AND(ISNUMBER(AT21),AT21&gt;DATE(Settings!$B$3,11,Settings!$B$4)),ROUND($M21*Settings!$B$5/100,0),0),"Up to date",IF(TODAY()&gt;DATE(Settings!$B$3,11,Settings!$B$4),"Overdue","Partial payment"))),IF(TODAY()&gt;DATE(Settings!$B$3,11,Settings!$B$4),"Overdue","No package"))))</f>
        <v/>
      </c>
      <c r="AX21" t="str">
        <f>IF(OR($A21="",Settings!$B$3=""),"",IF(DATE(Settings!$B$3,12,1)&gt;TODAY(),"",IF(SUM(AV21)&gt;0,IF($M21=0,"",IF(AV21&gt;=$M21+IF(AND(ISNUMBER(AW21),AW21&gt;DATE(Settings!$B$3,12,Settings!$B$4)),ROUND($M21*Settings!$B$5/100,0),0),"Up to date",IF(TODAY()&gt;DATE(Settings!$B$3,12,Settings!$B$4),"Overdue","Partial payment"))),IF(TODAY()&gt;DATE(Settings!$B$3,12,Settings!$B$4),"Overdue","No package"))))</f>
        <v/>
      </c>
    </row>
    <row r="22" spans="12:50" x14ac:dyDescent="0.25">
      <c r="M22" s="2" t="str">
        <f>IF($A22="","",IFERROR(VLOOKUP($L22,Settings!$A$9:$B$14,2,FALSE),0))</f>
        <v/>
      </c>
      <c r="N22" t="str">
        <f>IF($A22="","",IF(Q22="Overdue",1,0)+IF(T22="Overdue",1,0)+IF(W22="Overdue",1,0)+IF(Z22="Overdue",1,0)+IF(AC22="Overdue",1,0)+IF(AF22="Overdue",1,0)+IF(AI22="Overdue",1,0)+IF(AL22="Overdue",1,0)+IF(AO22="Overdue",1,0)+IF(AR22="Overdue",1,0)+IF(AU22="Overdue",1,0)+IF(AX22="Overdue",1,0))</f>
        <v/>
      </c>
      <c r="Q22" t="str">
        <f>IF(OR($A22="",Settings!$B$3=""),"",IF(DATE(Settings!$B$3,1,1)&gt;TODAY(),"",IF(SUM(O22)&gt;0,IF($M22=0,"",IF(O22&gt;=$M22+IF(AND(ISNUMBER(P22),P22&gt;DATE(Settings!$B$3,1,Settings!$B$4)),ROUND($M22*Settings!$B$5/100,0),0),"Up to date",IF(TODAY()&gt;DATE(Settings!$B$3,1,Settings!$B$4),"Overdue","Partial payment"))),IF(TODAY()&gt;DATE(Settings!$B$3,1,Settings!$B$4),"Overdue","No package"))))</f>
        <v/>
      </c>
      <c r="T22" t="str">
        <f>IF(OR($A22="",Settings!$B$3=""),"",IF(DATE(Settings!$B$3,2,1)&gt;TODAY(),"",IF(SUM(R22)&gt;0,IF($M22=0,"",IF(R22&gt;=$M22+IF(AND(ISNUMBER(S22),S22&gt;DATE(Settings!$B$3,2,Settings!$B$4)),ROUND($M22*Settings!$B$5/100,0),0),"Up to date",IF(TODAY()&gt;DATE(Settings!$B$3,2,Settings!$B$4),"Overdue","Partial payment"))),IF(TODAY()&gt;DATE(Settings!$B$3,2,Settings!$B$4),"Overdue","No package"))))</f>
        <v/>
      </c>
      <c r="W22" t="str">
        <f>IF(OR($A22="",Settings!$B$3=""),"",IF(DATE(Settings!$B$3,3,1)&gt;TODAY(),"",IF(SUM(U22)&gt;0,IF($M22=0,"",IF(U22&gt;=$M22+IF(AND(ISNUMBER(V22),V22&gt;DATE(Settings!$B$3,3,Settings!$B$4)),ROUND($M22*Settings!$B$5/100,0),0),"Up to date",IF(TODAY()&gt;DATE(Settings!$B$3,3,Settings!$B$4),"Overdue","Partial payment"))),IF(TODAY()&gt;DATE(Settings!$B$3,3,Settings!$B$4),"Overdue","No package"))))</f>
        <v/>
      </c>
      <c r="Z22" t="str">
        <f>IF(OR($A22="",Settings!$B$3=""),"",IF(DATE(Settings!$B$3,4,1)&gt;TODAY(),"",IF(SUM(X22)&gt;0,IF($M22=0,"",IF(X22&gt;=$M22+IF(AND(ISNUMBER(Y22),Y22&gt;DATE(Settings!$B$3,4,Settings!$B$4)),ROUND($M22*Settings!$B$5/100,0),0),"Up to date",IF(TODAY()&gt;DATE(Settings!$B$3,4,Settings!$B$4),"Overdue","Partial payment"))),IF(TODAY()&gt;DATE(Settings!$B$3,4,Settings!$B$4),"Overdue","No package"))))</f>
        <v/>
      </c>
      <c r="AC22" t="str">
        <f>IF(OR($A22="",Settings!$B$3=""),"",IF(DATE(Settings!$B$3,5,1)&gt;TODAY(),"",IF(SUM(AA22)&gt;0,IF($M22=0,"",IF(AA22&gt;=$M22+IF(AND(ISNUMBER(AB22),AB22&gt;DATE(Settings!$B$3,5,Settings!$B$4)),ROUND($M22*Settings!$B$5/100,0),0),"Up to date",IF(TODAY()&gt;DATE(Settings!$B$3,5,Settings!$B$4),"Overdue","Partial payment"))),IF(TODAY()&gt;DATE(Settings!$B$3,5,Settings!$B$4),"Overdue","No package"))))</f>
        <v/>
      </c>
      <c r="AF22" t="str">
        <f>IF(OR($A22="",Settings!$B$3=""),"",IF(DATE(Settings!$B$3,6,1)&gt;TODAY(),"",IF(SUM(AD22)&gt;0,IF($M22=0,"",IF(AD22&gt;=$M22+IF(AND(ISNUMBER(AE22),AE22&gt;DATE(Settings!$B$3,6,Settings!$B$4)),ROUND($M22*Settings!$B$5/100,0),0),"Up to date",IF(TODAY()&gt;DATE(Settings!$B$3,6,Settings!$B$4),"Overdue","Partial payment"))),IF(TODAY()&gt;DATE(Settings!$B$3,6,Settings!$B$4),"Overdue","No package"))))</f>
        <v/>
      </c>
      <c r="AI22" t="str">
        <f>IF(OR($A22="",Settings!$B$3=""),"",IF(DATE(Settings!$B$3,7,1)&gt;TODAY(),"",IF(SUM(AG22)&gt;0,IF($M22=0,"",IF(AG22&gt;=$M22+IF(AND(ISNUMBER(AH22),AH22&gt;DATE(Settings!$B$3,7,Settings!$B$4)),ROUND($M22*Settings!$B$5/100,0),0),"Up to date",IF(TODAY()&gt;DATE(Settings!$B$3,7,Settings!$B$4),"Overdue","Partial payment"))),IF(TODAY()&gt;DATE(Settings!$B$3,7,Settings!$B$4),"Overdue","No package"))))</f>
        <v/>
      </c>
      <c r="AL22" t="str">
        <f>IF(OR($A22="",Settings!$B$3=""),"",IF(DATE(Settings!$B$3,8,1)&gt;TODAY(),"",IF(SUM(AJ22)&gt;0,IF($M22=0,"",IF(AJ22&gt;=$M22+IF(AND(ISNUMBER(AK22),AK22&gt;DATE(Settings!$B$3,8,Settings!$B$4)),ROUND($M22*Settings!$B$5/100,0),0),"Up to date",IF(TODAY()&gt;DATE(Settings!$B$3,8,Settings!$B$4),"Overdue","Partial payment"))),IF(TODAY()&gt;DATE(Settings!$B$3,8,Settings!$B$4),"Overdue","No package"))))</f>
        <v/>
      </c>
      <c r="AO22" t="str">
        <f>IF(OR($A22="",Settings!$B$3=""),"",IF(DATE(Settings!$B$3,9,1)&gt;TODAY(),"",IF(SUM(AM22)&gt;0,IF($M22=0,"",IF(AM22&gt;=$M22+IF(AND(ISNUMBER(AN22),AN22&gt;DATE(Settings!$B$3,9,Settings!$B$4)),ROUND($M22*Settings!$B$5/100,0),0),"Up to date",IF(TODAY()&gt;DATE(Settings!$B$3,9,Settings!$B$4),"Overdue","Partial payment"))),IF(TODAY()&gt;DATE(Settings!$B$3,9,Settings!$B$4),"Overdue","No package"))))</f>
        <v/>
      </c>
      <c r="AR22" t="str">
        <f>IF(OR($A22="",Settings!$B$3=""),"",IF(DATE(Settings!$B$3,10,1)&gt;TODAY(),"",IF(SUM(AP22)&gt;0,IF($M22=0,"",IF(AP22&gt;=$M22+IF(AND(ISNUMBER(AQ22),AQ22&gt;DATE(Settings!$B$3,10,Settings!$B$4)),ROUND($M22*Settings!$B$5/100,0),0),"Up to date",IF(TODAY()&gt;DATE(Settings!$B$3,10,Settings!$B$4),"Overdue","Partial payment"))),IF(TODAY()&gt;DATE(Settings!$B$3,10,Settings!$B$4),"Overdue","No package"))))</f>
        <v/>
      </c>
      <c r="AU22" t="str">
        <f>IF(OR($A22="",Settings!$B$3=""),"",IF(DATE(Settings!$B$3,11,1)&gt;TODAY(),"",IF(SUM(AS22)&gt;0,IF($M22=0,"",IF(AS22&gt;=$M22+IF(AND(ISNUMBER(AT22),AT22&gt;DATE(Settings!$B$3,11,Settings!$B$4)),ROUND($M22*Settings!$B$5/100,0),0),"Up to date",IF(TODAY()&gt;DATE(Settings!$B$3,11,Settings!$B$4),"Overdue","Partial payment"))),IF(TODAY()&gt;DATE(Settings!$B$3,11,Settings!$B$4),"Overdue","No package"))))</f>
        <v/>
      </c>
      <c r="AX22" t="str">
        <f>IF(OR($A22="",Settings!$B$3=""),"",IF(DATE(Settings!$B$3,12,1)&gt;TODAY(),"",IF(SUM(AV22)&gt;0,IF($M22=0,"",IF(AV22&gt;=$M22+IF(AND(ISNUMBER(AW22),AW22&gt;DATE(Settings!$B$3,12,Settings!$B$4)),ROUND($M22*Settings!$B$5/100,0),0),"Up to date",IF(TODAY()&gt;DATE(Settings!$B$3,12,Settings!$B$4),"Overdue","Partial payment"))),IF(TODAY()&gt;DATE(Settings!$B$3,12,Settings!$B$4),"Overdue","No package"))))</f>
        <v/>
      </c>
    </row>
    <row r="23" spans="12:50" x14ac:dyDescent="0.25">
      <c r="M23" s="2" t="str">
        <f>IF($A23="","",IFERROR(VLOOKUP($L23,Settings!$A$9:$B$14,2,FALSE),0))</f>
        <v/>
      </c>
      <c r="N23" t="str">
        <f>IF($A23="","",IF(Q23="Overdue",1,0)+IF(T23="Overdue",1,0)+IF(W23="Overdue",1,0)+IF(Z23="Overdue",1,0)+IF(AC23="Overdue",1,0)+IF(AF23="Overdue",1,0)+IF(AI23="Overdue",1,0)+IF(AL23="Overdue",1,0)+IF(AO23="Overdue",1,0)+IF(AR23="Overdue",1,0)+IF(AU23="Overdue",1,0)+IF(AX23="Overdue",1,0))</f>
        <v/>
      </c>
      <c r="Q23" t="str">
        <f>IF(OR($A23="",Settings!$B$3=""),"",IF(DATE(Settings!$B$3,1,1)&gt;TODAY(),"",IF(SUM(O23)&gt;0,IF($M23=0,"",IF(O23&gt;=$M23+IF(AND(ISNUMBER(P23),P23&gt;DATE(Settings!$B$3,1,Settings!$B$4)),ROUND($M23*Settings!$B$5/100,0),0),"Up to date",IF(TODAY()&gt;DATE(Settings!$B$3,1,Settings!$B$4),"Overdue","Partial payment"))),IF(TODAY()&gt;DATE(Settings!$B$3,1,Settings!$B$4),"Overdue","No package"))))</f>
        <v/>
      </c>
      <c r="T23" t="str">
        <f>IF(OR($A23="",Settings!$B$3=""),"",IF(DATE(Settings!$B$3,2,1)&gt;TODAY(),"",IF(SUM(R23)&gt;0,IF($M23=0,"",IF(R23&gt;=$M23+IF(AND(ISNUMBER(S23),S23&gt;DATE(Settings!$B$3,2,Settings!$B$4)),ROUND($M23*Settings!$B$5/100,0),0),"Up to date",IF(TODAY()&gt;DATE(Settings!$B$3,2,Settings!$B$4),"Overdue","Partial payment"))),IF(TODAY()&gt;DATE(Settings!$B$3,2,Settings!$B$4),"Overdue","No package"))))</f>
        <v/>
      </c>
      <c r="W23" t="str">
        <f>IF(OR($A23="",Settings!$B$3=""),"",IF(DATE(Settings!$B$3,3,1)&gt;TODAY(),"",IF(SUM(U23)&gt;0,IF($M23=0,"",IF(U23&gt;=$M23+IF(AND(ISNUMBER(V23),V23&gt;DATE(Settings!$B$3,3,Settings!$B$4)),ROUND($M23*Settings!$B$5/100,0),0),"Up to date",IF(TODAY()&gt;DATE(Settings!$B$3,3,Settings!$B$4),"Overdue","Partial payment"))),IF(TODAY()&gt;DATE(Settings!$B$3,3,Settings!$B$4),"Overdue","No package"))))</f>
        <v/>
      </c>
      <c r="Z23" t="str">
        <f>IF(OR($A23="",Settings!$B$3=""),"",IF(DATE(Settings!$B$3,4,1)&gt;TODAY(),"",IF(SUM(X23)&gt;0,IF($M23=0,"",IF(X23&gt;=$M23+IF(AND(ISNUMBER(Y23),Y23&gt;DATE(Settings!$B$3,4,Settings!$B$4)),ROUND($M23*Settings!$B$5/100,0),0),"Up to date",IF(TODAY()&gt;DATE(Settings!$B$3,4,Settings!$B$4),"Overdue","Partial payment"))),IF(TODAY()&gt;DATE(Settings!$B$3,4,Settings!$B$4),"Overdue","No package"))))</f>
        <v/>
      </c>
      <c r="AC23" t="str">
        <f>IF(OR($A23="",Settings!$B$3=""),"",IF(DATE(Settings!$B$3,5,1)&gt;TODAY(),"",IF(SUM(AA23)&gt;0,IF($M23=0,"",IF(AA23&gt;=$M23+IF(AND(ISNUMBER(AB23),AB23&gt;DATE(Settings!$B$3,5,Settings!$B$4)),ROUND($M23*Settings!$B$5/100,0),0),"Up to date",IF(TODAY()&gt;DATE(Settings!$B$3,5,Settings!$B$4),"Overdue","Partial payment"))),IF(TODAY()&gt;DATE(Settings!$B$3,5,Settings!$B$4),"Overdue","No package"))))</f>
        <v/>
      </c>
      <c r="AF23" t="str">
        <f>IF(OR($A23="",Settings!$B$3=""),"",IF(DATE(Settings!$B$3,6,1)&gt;TODAY(),"",IF(SUM(AD23)&gt;0,IF($M23=0,"",IF(AD23&gt;=$M23+IF(AND(ISNUMBER(AE23),AE23&gt;DATE(Settings!$B$3,6,Settings!$B$4)),ROUND($M23*Settings!$B$5/100,0),0),"Up to date",IF(TODAY()&gt;DATE(Settings!$B$3,6,Settings!$B$4),"Overdue","Partial payment"))),IF(TODAY()&gt;DATE(Settings!$B$3,6,Settings!$B$4),"Overdue","No package"))))</f>
        <v/>
      </c>
      <c r="AI23" t="str">
        <f>IF(OR($A23="",Settings!$B$3=""),"",IF(DATE(Settings!$B$3,7,1)&gt;TODAY(),"",IF(SUM(AG23)&gt;0,IF($M23=0,"",IF(AG23&gt;=$M23+IF(AND(ISNUMBER(AH23),AH23&gt;DATE(Settings!$B$3,7,Settings!$B$4)),ROUND($M23*Settings!$B$5/100,0),0),"Up to date",IF(TODAY()&gt;DATE(Settings!$B$3,7,Settings!$B$4),"Overdue","Partial payment"))),IF(TODAY()&gt;DATE(Settings!$B$3,7,Settings!$B$4),"Overdue","No package"))))</f>
        <v/>
      </c>
      <c r="AL23" t="str">
        <f>IF(OR($A23="",Settings!$B$3=""),"",IF(DATE(Settings!$B$3,8,1)&gt;TODAY(),"",IF(SUM(AJ23)&gt;0,IF($M23=0,"",IF(AJ23&gt;=$M23+IF(AND(ISNUMBER(AK23),AK23&gt;DATE(Settings!$B$3,8,Settings!$B$4)),ROUND($M23*Settings!$B$5/100,0),0),"Up to date",IF(TODAY()&gt;DATE(Settings!$B$3,8,Settings!$B$4),"Overdue","Partial payment"))),IF(TODAY()&gt;DATE(Settings!$B$3,8,Settings!$B$4),"Overdue","No package"))))</f>
        <v/>
      </c>
      <c r="AO23" t="str">
        <f>IF(OR($A23="",Settings!$B$3=""),"",IF(DATE(Settings!$B$3,9,1)&gt;TODAY(),"",IF(SUM(AM23)&gt;0,IF($M23=0,"",IF(AM23&gt;=$M23+IF(AND(ISNUMBER(AN23),AN23&gt;DATE(Settings!$B$3,9,Settings!$B$4)),ROUND($M23*Settings!$B$5/100,0),0),"Up to date",IF(TODAY()&gt;DATE(Settings!$B$3,9,Settings!$B$4),"Overdue","Partial payment"))),IF(TODAY()&gt;DATE(Settings!$B$3,9,Settings!$B$4),"Overdue","No package"))))</f>
        <v/>
      </c>
      <c r="AR23" t="str">
        <f>IF(OR($A23="",Settings!$B$3=""),"",IF(DATE(Settings!$B$3,10,1)&gt;TODAY(),"",IF(SUM(AP23)&gt;0,IF($M23=0,"",IF(AP23&gt;=$M23+IF(AND(ISNUMBER(AQ23),AQ23&gt;DATE(Settings!$B$3,10,Settings!$B$4)),ROUND($M23*Settings!$B$5/100,0),0),"Up to date",IF(TODAY()&gt;DATE(Settings!$B$3,10,Settings!$B$4),"Overdue","Partial payment"))),IF(TODAY()&gt;DATE(Settings!$B$3,10,Settings!$B$4),"Overdue","No package"))))</f>
        <v/>
      </c>
      <c r="AU23" t="str">
        <f>IF(OR($A23="",Settings!$B$3=""),"",IF(DATE(Settings!$B$3,11,1)&gt;TODAY(),"",IF(SUM(AS23)&gt;0,IF($M23=0,"",IF(AS23&gt;=$M23+IF(AND(ISNUMBER(AT23),AT23&gt;DATE(Settings!$B$3,11,Settings!$B$4)),ROUND($M23*Settings!$B$5/100,0),0),"Up to date",IF(TODAY()&gt;DATE(Settings!$B$3,11,Settings!$B$4),"Overdue","Partial payment"))),IF(TODAY()&gt;DATE(Settings!$B$3,11,Settings!$B$4),"Overdue","No package"))))</f>
        <v/>
      </c>
      <c r="AX23" t="str">
        <f>IF(OR($A23="",Settings!$B$3=""),"",IF(DATE(Settings!$B$3,12,1)&gt;TODAY(),"",IF(SUM(AV23)&gt;0,IF($M23=0,"",IF(AV23&gt;=$M23+IF(AND(ISNUMBER(AW23),AW23&gt;DATE(Settings!$B$3,12,Settings!$B$4)),ROUND($M23*Settings!$B$5/100,0),0),"Up to date",IF(TODAY()&gt;DATE(Settings!$B$3,12,Settings!$B$4),"Overdue","Partial payment"))),IF(TODAY()&gt;DATE(Settings!$B$3,12,Settings!$B$4),"Overdue","No package"))))</f>
        <v/>
      </c>
    </row>
    <row r="24" spans="12:50" x14ac:dyDescent="0.25">
      <c r="M24" s="2" t="str">
        <f>IF($A24="","",IFERROR(VLOOKUP($L24,Settings!$A$9:$B$14,2,FALSE),0))</f>
        <v/>
      </c>
      <c r="N24" t="str">
        <f>IF($A24="","",IF(Q24="Overdue",1,0)+IF(T24="Overdue",1,0)+IF(W24="Overdue",1,0)+IF(Z24="Overdue",1,0)+IF(AC24="Overdue",1,0)+IF(AF24="Overdue",1,0)+IF(AI24="Overdue",1,0)+IF(AL24="Overdue",1,0)+IF(AO24="Overdue",1,0)+IF(AR24="Overdue",1,0)+IF(AU24="Overdue",1,0)+IF(AX24="Overdue",1,0))</f>
        <v/>
      </c>
      <c r="Q24" t="str">
        <f>IF(OR($A24="",Settings!$B$3=""),"",IF(DATE(Settings!$B$3,1,1)&gt;TODAY(),"",IF(SUM(O24)&gt;0,IF($M24=0,"",IF(O24&gt;=$M24+IF(AND(ISNUMBER(P24),P24&gt;DATE(Settings!$B$3,1,Settings!$B$4)),ROUND($M24*Settings!$B$5/100,0),0),"Up to date",IF(TODAY()&gt;DATE(Settings!$B$3,1,Settings!$B$4),"Overdue","Partial payment"))),IF(TODAY()&gt;DATE(Settings!$B$3,1,Settings!$B$4),"Overdue","No package"))))</f>
        <v/>
      </c>
      <c r="T24" t="str">
        <f>IF(OR($A24="",Settings!$B$3=""),"",IF(DATE(Settings!$B$3,2,1)&gt;TODAY(),"",IF(SUM(R24)&gt;0,IF($M24=0,"",IF(R24&gt;=$M24+IF(AND(ISNUMBER(S24),S24&gt;DATE(Settings!$B$3,2,Settings!$B$4)),ROUND($M24*Settings!$B$5/100,0),0),"Up to date",IF(TODAY()&gt;DATE(Settings!$B$3,2,Settings!$B$4),"Overdue","Partial payment"))),IF(TODAY()&gt;DATE(Settings!$B$3,2,Settings!$B$4),"Overdue","No package"))))</f>
        <v/>
      </c>
      <c r="W24" t="str">
        <f>IF(OR($A24="",Settings!$B$3=""),"",IF(DATE(Settings!$B$3,3,1)&gt;TODAY(),"",IF(SUM(U24)&gt;0,IF($M24=0,"",IF(U24&gt;=$M24+IF(AND(ISNUMBER(V24),V24&gt;DATE(Settings!$B$3,3,Settings!$B$4)),ROUND($M24*Settings!$B$5/100,0),0),"Up to date",IF(TODAY()&gt;DATE(Settings!$B$3,3,Settings!$B$4),"Overdue","Partial payment"))),IF(TODAY()&gt;DATE(Settings!$B$3,3,Settings!$B$4),"Overdue","No package"))))</f>
        <v/>
      </c>
      <c r="Z24" t="str">
        <f>IF(OR($A24="",Settings!$B$3=""),"",IF(DATE(Settings!$B$3,4,1)&gt;TODAY(),"",IF(SUM(X24)&gt;0,IF($M24=0,"",IF(X24&gt;=$M24+IF(AND(ISNUMBER(Y24),Y24&gt;DATE(Settings!$B$3,4,Settings!$B$4)),ROUND($M24*Settings!$B$5/100,0),0),"Up to date",IF(TODAY()&gt;DATE(Settings!$B$3,4,Settings!$B$4),"Overdue","Partial payment"))),IF(TODAY()&gt;DATE(Settings!$B$3,4,Settings!$B$4),"Overdue","No package"))))</f>
        <v/>
      </c>
      <c r="AC24" t="str">
        <f>IF(OR($A24="",Settings!$B$3=""),"",IF(DATE(Settings!$B$3,5,1)&gt;TODAY(),"",IF(SUM(AA24)&gt;0,IF($M24=0,"",IF(AA24&gt;=$M24+IF(AND(ISNUMBER(AB24),AB24&gt;DATE(Settings!$B$3,5,Settings!$B$4)),ROUND($M24*Settings!$B$5/100,0),0),"Up to date",IF(TODAY()&gt;DATE(Settings!$B$3,5,Settings!$B$4),"Overdue","Partial payment"))),IF(TODAY()&gt;DATE(Settings!$B$3,5,Settings!$B$4),"Overdue","No package"))))</f>
        <v/>
      </c>
      <c r="AF24" t="str">
        <f>IF(OR($A24="",Settings!$B$3=""),"",IF(DATE(Settings!$B$3,6,1)&gt;TODAY(),"",IF(SUM(AD24)&gt;0,IF($M24=0,"",IF(AD24&gt;=$M24+IF(AND(ISNUMBER(AE24),AE24&gt;DATE(Settings!$B$3,6,Settings!$B$4)),ROUND($M24*Settings!$B$5/100,0),0),"Up to date",IF(TODAY()&gt;DATE(Settings!$B$3,6,Settings!$B$4),"Overdue","Partial payment"))),IF(TODAY()&gt;DATE(Settings!$B$3,6,Settings!$B$4),"Overdue","No package"))))</f>
        <v/>
      </c>
      <c r="AI24" t="str">
        <f>IF(OR($A24="",Settings!$B$3=""),"",IF(DATE(Settings!$B$3,7,1)&gt;TODAY(),"",IF(SUM(AG24)&gt;0,IF($M24=0,"",IF(AG24&gt;=$M24+IF(AND(ISNUMBER(AH24),AH24&gt;DATE(Settings!$B$3,7,Settings!$B$4)),ROUND($M24*Settings!$B$5/100,0),0),"Up to date",IF(TODAY()&gt;DATE(Settings!$B$3,7,Settings!$B$4),"Overdue","Partial payment"))),IF(TODAY()&gt;DATE(Settings!$B$3,7,Settings!$B$4),"Overdue","No package"))))</f>
        <v/>
      </c>
      <c r="AL24" t="str">
        <f>IF(OR($A24="",Settings!$B$3=""),"",IF(DATE(Settings!$B$3,8,1)&gt;TODAY(),"",IF(SUM(AJ24)&gt;0,IF($M24=0,"",IF(AJ24&gt;=$M24+IF(AND(ISNUMBER(AK24),AK24&gt;DATE(Settings!$B$3,8,Settings!$B$4)),ROUND($M24*Settings!$B$5/100,0),0),"Up to date",IF(TODAY()&gt;DATE(Settings!$B$3,8,Settings!$B$4),"Overdue","Partial payment"))),IF(TODAY()&gt;DATE(Settings!$B$3,8,Settings!$B$4),"Overdue","No package"))))</f>
        <v/>
      </c>
      <c r="AO24" t="str">
        <f>IF(OR($A24="",Settings!$B$3=""),"",IF(DATE(Settings!$B$3,9,1)&gt;TODAY(),"",IF(SUM(AM24)&gt;0,IF($M24=0,"",IF(AM24&gt;=$M24+IF(AND(ISNUMBER(AN24),AN24&gt;DATE(Settings!$B$3,9,Settings!$B$4)),ROUND($M24*Settings!$B$5/100,0),0),"Up to date",IF(TODAY()&gt;DATE(Settings!$B$3,9,Settings!$B$4),"Overdue","Partial payment"))),IF(TODAY()&gt;DATE(Settings!$B$3,9,Settings!$B$4),"Overdue","No package"))))</f>
        <v/>
      </c>
      <c r="AR24" t="str">
        <f>IF(OR($A24="",Settings!$B$3=""),"",IF(DATE(Settings!$B$3,10,1)&gt;TODAY(),"",IF(SUM(AP24)&gt;0,IF($M24=0,"",IF(AP24&gt;=$M24+IF(AND(ISNUMBER(AQ24),AQ24&gt;DATE(Settings!$B$3,10,Settings!$B$4)),ROUND($M24*Settings!$B$5/100,0),0),"Up to date",IF(TODAY()&gt;DATE(Settings!$B$3,10,Settings!$B$4),"Overdue","Partial payment"))),IF(TODAY()&gt;DATE(Settings!$B$3,10,Settings!$B$4),"Overdue","No package"))))</f>
        <v/>
      </c>
      <c r="AU24" t="str">
        <f>IF(OR($A24="",Settings!$B$3=""),"",IF(DATE(Settings!$B$3,11,1)&gt;TODAY(),"",IF(SUM(AS24)&gt;0,IF($M24=0,"",IF(AS24&gt;=$M24+IF(AND(ISNUMBER(AT24),AT24&gt;DATE(Settings!$B$3,11,Settings!$B$4)),ROUND($M24*Settings!$B$5/100,0),0),"Up to date",IF(TODAY()&gt;DATE(Settings!$B$3,11,Settings!$B$4),"Overdue","Partial payment"))),IF(TODAY()&gt;DATE(Settings!$B$3,11,Settings!$B$4),"Overdue","No package"))))</f>
        <v/>
      </c>
      <c r="AX24" t="str">
        <f>IF(OR($A24="",Settings!$B$3=""),"",IF(DATE(Settings!$B$3,12,1)&gt;TODAY(),"",IF(SUM(AV24)&gt;0,IF($M24=0,"",IF(AV24&gt;=$M24+IF(AND(ISNUMBER(AW24),AW24&gt;DATE(Settings!$B$3,12,Settings!$B$4)),ROUND($M24*Settings!$B$5/100,0),0),"Up to date",IF(TODAY()&gt;DATE(Settings!$B$3,12,Settings!$B$4),"Overdue","Partial payment"))),IF(TODAY()&gt;DATE(Settings!$B$3,12,Settings!$B$4),"Overdue","No package"))))</f>
        <v/>
      </c>
    </row>
    <row r="25" spans="12:50" x14ac:dyDescent="0.25">
      <c r="M25" s="2" t="str">
        <f>IF($A25="","",IFERROR(VLOOKUP($L25,Settings!$A$9:$B$14,2,FALSE),0))</f>
        <v/>
      </c>
      <c r="N25" t="str">
        <f>IF($A25="","",IF(Q25="Overdue",1,0)+IF(T25="Overdue",1,0)+IF(W25="Overdue",1,0)+IF(Z25="Overdue",1,0)+IF(AC25="Overdue",1,0)+IF(AF25="Overdue",1,0)+IF(AI25="Overdue",1,0)+IF(AL25="Overdue",1,0)+IF(AO25="Overdue",1,0)+IF(AR25="Overdue",1,0)+IF(AU25="Overdue",1,0)+IF(AX25="Overdue",1,0))</f>
        <v/>
      </c>
      <c r="Q25" t="str">
        <f>IF(OR($A25="",Settings!$B$3=""),"",IF(DATE(Settings!$B$3,1,1)&gt;TODAY(),"",IF(SUM(O25)&gt;0,IF($M25=0,"",IF(O25&gt;=$M25+IF(AND(ISNUMBER(P25),P25&gt;DATE(Settings!$B$3,1,Settings!$B$4)),ROUND($M25*Settings!$B$5/100,0),0),"Up to date",IF(TODAY()&gt;DATE(Settings!$B$3,1,Settings!$B$4),"Overdue","Partial payment"))),IF(TODAY()&gt;DATE(Settings!$B$3,1,Settings!$B$4),"Overdue","No package"))))</f>
        <v/>
      </c>
      <c r="T25" t="str">
        <f>IF(OR($A25="",Settings!$B$3=""),"",IF(DATE(Settings!$B$3,2,1)&gt;TODAY(),"",IF(SUM(R25)&gt;0,IF($M25=0,"",IF(R25&gt;=$M25+IF(AND(ISNUMBER(S25),S25&gt;DATE(Settings!$B$3,2,Settings!$B$4)),ROUND($M25*Settings!$B$5/100,0),0),"Up to date",IF(TODAY()&gt;DATE(Settings!$B$3,2,Settings!$B$4),"Overdue","Partial payment"))),IF(TODAY()&gt;DATE(Settings!$B$3,2,Settings!$B$4),"Overdue","No package"))))</f>
        <v/>
      </c>
      <c r="W25" t="str">
        <f>IF(OR($A25="",Settings!$B$3=""),"",IF(DATE(Settings!$B$3,3,1)&gt;TODAY(),"",IF(SUM(U25)&gt;0,IF($M25=0,"",IF(U25&gt;=$M25+IF(AND(ISNUMBER(V25),V25&gt;DATE(Settings!$B$3,3,Settings!$B$4)),ROUND($M25*Settings!$B$5/100,0),0),"Up to date",IF(TODAY()&gt;DATE(Settings!$B$3,3,Settings!$B$4),"Overdue","Partial payment"))),IF(TODAY()&gt;DATE(Settings!$B$3,3,Settings!$B$4),"Overdue","No package"))))</f>
        <v/>
      </c>
      <c r="Z25" t="str">
        <f>IF(OR($A25="",Settings!$B$3=""),"",IF(DATE(Settings!$B$3,4,1)&gt;TODAY(),"",IF(SUM(X25)&gt;0,IF($M25=0,"",IF(X25&gt;=$M25+IF(AND(ISNUMBER(Y25),Y25&gt;DATE(Settings!$B$3,4,Settings!$B$4)),ROUND($M25*Settings!$B$5/100,0),0),"Up to date",IF(TODAY()&gt;DATE(Settings!$B$3,4,Settings!$B$4),"Overdue","Partial payment"))),IF(TODAY()&gt;DATE(Settings!$B$3,4,Settings!$B$4),"Overdue","No package"))))</f>
        <v/>
      </c>
      <c r="AC25" t="str">
        <f>IF(OR($A25="",Settings!$B$3=""),"",IF(DATE(Settings!$B$3,5,1)&gt;TODAY(),"",IF(SUM(AA25)&gt;0,IF($M25=0,"",IF(AA25&gt;=$M25+IF(AND(ISNUMBER(AB25),AB25&gt;DATE(Settings!$B$3,5,Settings!$B$4)),ROUND($M25*Settings!$B$5/100,0),0),"Up to date",IF(TODAY()&gt;DATE(Settings!$B$3,5,Settings!$B$4),"Overdue","Partial payment"))),IF(TODAY()&gt;DATE(Settings!$B$3,5,Settings!$B$4),"Overdue","No package"))))</f>
        <v/>
      </c>
      <c r="AF25" t="str">
        <f>IF(OR($A25="",Settings!$B$3=""),"",IF(DATE(Settings!$B$3,6,1)&gt;TODAY(),"",IF(SUM(AD25)&gt;0,IF($M25=0,"",IF(AD25&gt;=$M25+IF(AND(ISNUMBER(AE25),AE25&gt;DATE(Settings!$B$3,6,Settings!$B$4)),ROUND($M25*Settings!$B$5/100,0),0),"Up to date",IF(TODAY()&gt;DATE(Settings!$B$3,6,Settings!$B$4),"Overdue","Partial payment"))),IF(TODAY()&gt;DATE(Settings!$B$3,6,Settings!$B$4),"Overdue","No package"))))</f>
        <v/>
      </c>
      <c r="AI25" t="str">
        <f>IF(OR($A25="",Settings!$B$3=""),"",IF(DATE(Settings!$B$3,7,1)&gt;TODAY(),"",IF(SUM(AG25)&gt;0,IF($M25=0,"",IF(AG25&gt;=$M25+IF(AND(ISNUMBER(AH25),AH25&gt;DATE(Settings!$B$3,7,Settings!$B$4)),ROUND($M25*Settings!$B$5/100,0),0),"Up to date",IF(TODAY()&gt;DATE(Settings!$B$3,7,Settings!$B$4),"Overdue","Partial payment"))),IF(TODAY()&gt;DATE(Settings!$B$3,7,Settings!$B$4),"Overdue","No package"))))</f>
        <v/>
      </c>
      <c r="AL25" t="str">
        <f>IF(OR($A25="",Settings!$B$3=""),"",IF(DATE(Settings!$B$3,8,1)&gt;TODAY(),"",IF(SUM(AJ25)&gt;0,IF($M25=0,"",IF(AJ25&gt;=$M25+IF(AND(ISNUMBER(AK25),AK25&gt;DATE(Settings!$B$3,8,Settings!$B$4)),ROUND($M25*Settings!$B$5/100,0),0),"Up to date",IF(TODAY()&gt;DATE(Settings!$B$3,8,Settings!$B$4),"Overdue","Partial payment"))),IF(TODAY()&gt;DATE(Settings!$B$3,8,Settings!$B$4),"Overdue","No package"))))</f>
        <v/>
      </c>
      <c r="AO25" t="str">
        <f>IF(OR($A25="",Settings!$B$3=""),"",IF(DATE(Settings!$B$3,9,1)&gt;TODAY(),"",IF(SUM(AM25)&gt;0,IF($M25=0,"",IF(AM25&gt;=$M25+IF(AND(ISNUMBER(AN25),AN25&gt;DATE(Settings!$B$3,9,Settings!$B$4)),ROUND($M25*Settings!$B$5/100,0),0),"Up to date",IF(TODAY()&gt;DATE(Settings!$B$3,9,Settings!$B$4),"Overdue","Partial payment"))),IF(TODAY()&gt;DATE(Settings!$B$3,9,Settings!$B$4),"Overdue","No package"))))</f>
        <v/>
      </c>
      <c r="AR25" t="str">
        <f>IF(OR($A25="",Settings!$B$3=""),"",IF(DATE(Settings!$B$3,10,1)&gt;TODAY(),"",IF(SUM(AP25)&gt;0,IF($M25=0,"",IF(AP25&gt;=$M25+IF(AND(ISNUMBER(AQ25),AQ25&gt;DATE(Settings!$B$3,10,Settings!$B$4)),ROUND($M25*Settings!$B$5/100,0),0),"Up to date",IF(TODAY()&gt;DATE(Settings!$B$3,10,Settings!$B$4),"Overdue","Partial payment"))),IF(TODAY()&gt;DATE(Settings!$B$3,10,Settings!$B$4),"Overdue","No package"))))</f>
        <v/>
      </c>
      <c r="AU25" t="str">
        <f>IF(OR($A25="",Settings!$B$3=""),"",IF(DATE(Settings!$B$3,11,1)&gt;TODAY(),"",IF(SUM(AS25)&gt;0,IF($M25=0,"",IF(AS25&gt;=$M25+IF(AND(ISNUMBER(AT25),AT25&gt;DATE(Settings!$B$3,11,Settings!$B$4)),ROUND($M25*Settings!$B$5/100,0),0),"Up to date",IF(TODAY()&gt;DATE(Settings!$B$3,11,Settings!$B$4),"Overdue","Partial payment"))),IF(TODAY()&gt;DATE(Settings!$B$3,11,Settings!$B$4),"Overdue","No package"))))</f>
        <v/>
      </c>
      <c r="AX25" t="str">
        <f>IF(OR($A25="",Settings!$B$3=""),"",IF(DATE(Settings!$B$3,12,1)&gt;TODAY(),"",IF(SUM(AV25)&gt;0,IF($M25=0,"",IF(AV25&gt;=$M25+IF(AND(ISNUMBER(AW25),AW25&gt;DATE(Settings!$B$3,12,Settings!$B$4)),ROUND($M25*Settings!$B$5/100,0),0),"Up to date",IF(TODAY()&gt;DATE(Settings!$B$3,12,Settings!$B$4),"Overdue","Partial payment"))),IF(TODAY()&gt;DATE(Settings!$B$3,12,Settings!$B$4),"Overdue","No package"))))</f>
        <v/>
      </c>
    </row>
    <row r="26" spans="12:50" x14ac:dyDescent="0.25">
      <c r="M26" s="2" t="str">
        <f>IF($A26="","",IFERROR(VLOOKUP($L26,Settings!$A$9:$B$14,2,FALSE),0))</f>
        <v/>
      </c>
      <c r="N26" t="str">
        <f>IF($A26="","",IF(Q26="Overdue",1,0)+IF(T26="Overdue",1,0)+IF(W26="Overdue",1,0)+IF(Z26="Overdue",1,0)+IF(AC26="Overdue",1,0)+IF(AF26="Overdue",1,0)+IF(AI26="Overdue",1,0)+IF(AL26="Overdue",1,0)+IF(AO26="Overdue",1,0)+IF(AR26="Overdue",1,0)+IF(AU26="Overdue",1,0)+IF(AX26="Overdue",1,0))</f>
        <v/>
      </c>
      <c r="Q26" t="str">
        <f>IF(OR($A26="",Settings!$B$3=""),"",IF(DATE(Settings!$B$3,1,1)&gt;TODAY(),"",IF(SUM(O26)&gt;0,IF($M26=0,"",IF(O26&gt;=$M26+IF(AND(ISNUMBER(P26),P26&gt;DATE(Settings!$B$3,1,Settings!$B$4)),ROUND($M26*Settings!$B$5/100,0),0),"Up to date",IF(TODAY()&gt;DATE(Settings!$B$3,1,Settings!$B$4),"Overdue","Partial payment"))),IF(TODAY()&gt;DATE(Settings!$B$3,1,Settings!$B$4),"Overdue","No package"))))</f>
        <v/>
      </c>
      <c r="T26" t="str">
        <f>IF(OR($A26="",Settings!$B$3=""),"",IF(DATE(Settings!$B$3,2,1)&gt;TODAY(),"",IF(SUM(R26)&gt;0,IF($M26=0,"",IF(R26&gt;=$M26+IF(AND(ISNUMBER(S26),S26&gt;DATE(Settings!$B$3,2,Settings!$B$4)),ROUND($M26*Settings!$B$5/100,0),0),"Up to date",IF(TODAY()&gt;DATE(Settings!$B$3,2,Settings!$B$4),"Overdue","Partial payment"))),IF(TODAY()&gt;DATE(Settings!$B$3,2,Settings!$B$4),"Overdue","No package"))))</f>
        <v/>
      </c>
      <c r="W26" t="str">
        <f>IF(OR($A26="",Settings!$B$3=""),"",IF(DATE(Settings!$B$3,3,1)&gt;TODAY(),"",IF(SUM(U26)&gt;0,IF($M26=0,"",IF(U26&gt;=$M26+IF(AND(ISNUMBER(V26),V26&gt;DATE(Settings!$B$3,3,Settings!$B$4)),ROUND($M26*Settings!$B$5/100,0),0),"Up to date",IF(TODAY()&gt;DATE(Settings!$B$3,3,Settings!$B$4),"Overdue","Partial payment"))),IF(TODAY()&gt;DATE(Settings!$B$3,3,Settings!$B$4),"Overdue","No package"))))</f>
        <v/>
      </c>
      <c r="Z26" t="str">
        <f>IF(OR($A26="",Settings!$B$3=""),"",IF(DATE(Settings!$B$3,4,1)&gt;TODAY(),"",IF(SUM(X26)&gt;0,IF($M26=0,"",IF(X26&gt;=$M26+IF(AND(ISNUMBER(Y26),Y26&gt;DATE(Settings!$B$3,4,Settings!$B$4)),ROUND($M26*Settings!$B$5/100,0),0),"Up to date",IF(TODAY()&gt;DATE(Settings!$B$3,4,Settings!$B$4),"Overdue","Partial payment"))),IF(TODAY()&gt;DATE(Settings!$B$3,4,Settings!$B$4),"Overdue","No package"))))</f>
        <v/>
      </c>
      <c r="AC26" t="str">
        <f>IF(OR($A26="",Settings!$B$3=""),"",IF(DATE(Settings!$B$3,5,1)&gt;TODAY(),"",IF(SUM(AA26)&gt;0,IF($M26=0,"",IF(AA26&gt;=$M26+IF(AND(ISNUMBER(AB26),AB26&gt;DATE(Settings!$B$3,5,Settings!$B$4)),ROUND($M26*Settings!$B$5/100,0),0),"Up to date",IF(TODAY()&gt;DATE(Settings!$B$3,5,Settings!$B$4),"Overdue","Partial payment"))),IF(TODAY()&gt;DATE(Settings!$B$3,5,Settings!$B$4),"Overdue","No package"))))</f>
        <v/>
      </c>
      <c r="AF26" t="str">
        <f>IF(OR($A26="",Settings!$B$3=""),"",IF(DATE(Settings!$B$3,6,1)&gt;TODAY(),"",IF(SUM(AD26)&gt;0,IF($M26=0,"",IF(AD26&gt;=$M26+IF(AND(ISNUMBER(AE26),AE26&gt;DATE(Settings!$B$3,6,Settings!$B$4)),ROUND($M26*Settings!$B$5/100,0),0),"Up to date",IF(TODAY()&gt;DATE(Settings!$B$3,6,Settings!$B$4),"Overdue","Partial payment"))),IF(TODAY()&gt;DATE(Settings!$B$3,6,Settings!$B$4),"Overdue","No package"))))</f>
        <v/>
      </c>
      <c r="AI26" t="str">
        <f>IF(OR($A26="",Settings!$B$3=""),"",IF(DATE(Settings!$B$3,7,1)&gt;TODAY(),"",IF(SUM(AG26)&gt;0,IF($M26=0,"",IF(AG26&gt;=$M26+IF(AND(ISNUMBER(AH26),AH26&gt;DATE(Settings!$B$3,7,Settings!$B$4)),ROUND($M26*Settings!$B$5/100,0),0),"Up to date",IF(TODAY()&gt;DATE(Settings!$B$3,7,Settings!$B$4),"Overdue","Partial payment"))),IF(TODAY()&gt;DATE(Settings!$B$3,7,Settings!$B$4),"Overdue","No package"))))</f>
        <v/>
      </c>
      <c r="AL26" t="str">
        <f>IF(OR($A26="",Settings!$B$3=""),"",IF(DATE(Settings!$B$3,8,1)&gt;TODAY(),"",IF(SUM(AJ26)&gt;0,IF($M26=0,"",IF(AJ26&gt;=$M26+IF(AND(ISNUMBER(AK26),AK26&gt;DATE(Settings!$B$3,8,Settings!$B$4)),ROUND($M26*Settings!$B$5/100,0),0),"Up to date",IF(TODAY()&gt;DATE(Settings!$B$3,8,Settings!$B$4),"Overdue","Partial payment"))),IF(TODAY()&gt;DATE(Settings!$B$3,8,Settings!$B$4),"Overdue","No package"))))</f>
        <v/>
      </c>
      <c r="AO26" t="str">
        <f>IF(OR($A26="",Settings!$B$3=""),"",IF(DATE(Settings!$B$3,9,1)&gt;TODAY(),"",IF(SUM(AM26)&gt;0,IF($M26=0,"",IF(AM26&gt;=$M26+IF(AND(ISNUMBER(AN26),AN26&gt;DATE(Settings!$B$3,9,Settings!$B$4)),ROUND($M26*Settings!$B$5/100,0),0),"Up to date",IF(TODAY()&gt;DATE(Settings!$B$3,9,Settings!$B$4),"Overdue","Partial payment"))),IF(TODAY()&gt;DATE(Settings!$B$3,9,Settings!$B$4),"Overdue","No package"))))</f>
        <v/>
      </c>
      <c r="AR26" t="str">
        <f>IF(OR($A26="",Settings!$B$3=""),"",IF(DATE(Settings!$B$3,10,1)&gt;TODAY(),"",IF(SUM(AP26)&gt;0,IF($M26=0,"",IF(AP26&gt;=$M26+IF(AND(ISNUMBER(AQ26),AQ26&gt;DATE(Settings!$B$3,10,Settings!$B$4)),ROUND($M26*Settings!$B$5/100,0),0),"Up to date",IF(TODAY()&gt;DATE(Settings!$B$3,10,Settings!$B$4),"Overdue","Partial payment"))),IF(TODAY()&gt;DATE(Settings!$B$3,10,Settings!$B$4),"Overdue","No package"))))</f>
        <v/>
      </c>
      <c r="AU26" t="str">
        <f>IF(OR($A26="",Settings!$B$3=""),"",IF(DATE(Settings!$B$3,11,1)&gt;TODAY(),"",IF(SUM(AS26)&gt;0,IF($M26=0,"",IF(AS26&gt;=$M26+IF(AND(ISNUMBER(AT26),AT26&gt;DATE(Settings!$B$3,11,Settings!$B$4)),ROUND($M26*Settings!$B$5/100,0),0),"Up to date",IF(TODAY()&gt;DATE(Settings!$B$3,11,Settings!$B$4),"Overdue","Partial payment"))),IF(TODAY()&gt;DATE(Settings!$B$3,11,Settings!$B$4),"Overdue","No package"))))</f>
        <v/>
      </c>
      <c r="AX26" t="str">
        <f>IF(OR($A26="",Settings!$B$3=""),"",IF(DATE(Settings!$B$3,12,1)&gt;TODAY(),"",IF(SUM(AV26)&gt;0,IF($M26=0,"",IF(AV26&gt;=$M26+IF(AND(ISNUMBER(AW26),AW26&gt;DATE(Settings!$B$3,12,Settings!$B$4)),ROUND($M26*Settings!$B$5/100,0),0),"Up to date",IF(TODAY()&gt;DATE(Settings!$B$3,12,Settings!$B$4),"Overdue","Partial payment"))),IF(TODAY()&gt;DATE(Settings!$B$3,12,Settings!$B$4),"Overdue","No package"))))</f>
        <v/>
      </c>
    </row>
    <row r="27" spans="12:50" x14ac:dyDescent="0.25">
      <c r="M27" s="2" t="str">
        <f>IF($A27="","",IFERROR(VLOOKUP($L27,Settings!$A$9:$B$14,2,FALSE),0))</f>
        <v/>
      </c>
      <c r="N27" t="str">
        <f>IF($A27="","",IF(Q27="Overdue",1,0)+IF(T27="Overdue",1,0)+IF(W27="Overdue",1,0)+IF(Z27="Overdue",1,0)+IF(AC27="Overdue",1,0)+IF(AF27="Overdue",1,0)+IF(AI27="Overdue",1,0)+IF(AL27="Overdue",1,0)+IF(AO27="Overdue",1,0)+IF(AR27="Overdue",1,0)+IF(AU27="Overdue",1,0)+IF(AX27="Overdue",1,0))</f>
        <v/>
      </c>
      <c r="Q27" t="str">
        <f>IF(OR($A27="",Settings!$B$3=""),"",IF(DATE(Settings!$B$3,1,1)&gt;TODAY(),"",IF(SUM(O27)&gt;0,IF($M27=0,"",IF(O27&gt;=$M27+IF(AND(ISNUMBER(P27),P27&gt;DATE(Settings!$B$3,1,Settings!$B$4)),ROUND($M27*Settings!$B$5/100,0),0),"Up to date",IF(TODAY()&gt;DATE(Settings!$B$3,1,Settings!$B$4),"Overdue","Partial payment"))),IF(TODAY()&gt;DATE(Settings!$B$3,1,Settings!$B$4),"Overdue","No package"))))</f>
        <v/>
      </c>
      <c r="T27" t="str">
        <f>IF(OR($A27="",Settings!$B$3=""),"",IF(DATE(Settings!$B$3,2,1)&gt;TODAY(),"",IF(SUM(R27)&gt;0,IF($M27=0,"",IF(R27&gt;=$M27+IF(AND(ISNUMBER(S27),S27&gt;DATE(Settings!$B$3,2,Settings!$B$4)),ROUND($M27*Settings!$B$5/100,0),0),"Up to date",IF(TODAY()&gt;DATE(Settings!$B$3,2,Settings!$B$4),"Overdue","Partial payment"))),IF(TODAY()&gt;DATE(Settings!$B$3,2,Settings!$B$4),"Overdue","No package"))))</f>
        <v/>
      </c>
      <c r="W27" t="str">
        <f>IF(OR($A27="",Settings!$B$3=""),"",IF(DATE(Settings!$B$3,3,1)&gt;TODAY(),"",IF(SUM(U27)&gt;0,IF($M27=0,"",IF(U27&gt;=$M27+IF(AND(ISNUMBER(V27),V27&gt;DATE(Settings!$B$3,3,Settings!$B$4)),ROUND($M27*Settings!$B$5/100,0),0),"Up to date",IF(TODAY()&gt;DATE(Settings!$B$3,3,Settings!$B$4),"Overdue","Partial payment"))),IF(TODAY()&gt;DATE(Settings!$B$3,3,Settings!$B$4),"Overdue","No package"))))</f>
        <v/>
      </c>
      <c r="Z27" t="str">
        <f>IF(OR($A27="",Settings!$B$3=""),"",IF(DATE(Settings!$B$3,4,1)&gt;TODAY(),"",IF(SUM(X27)&gt;0,IF($M27=0,"",IF(X27&gt;=$M27+IF(AND(ISNUMBER(Y27),Y27&gt;DATE(Settings!$B$3,4,Settings!$B$4)),ROUND($M27*Settings!$B$5/100,0),0),"Up to date",IF(TODAY()&gt;DATE(Settings!$B$3,4,Settings!$B$4),"Overdue","Partial payment"))),IF(TODAY()&gt;DATE(Settings!$B$3,4,Settings!$B$4),"Overdue","No package"))))</f>
        <v/>
      </c>
      <c r="AC27" t="str">
        <f>IF(OR($A27="",Settings!$B$3=""),"",IF(DATE(Settings!$B$3,5,1)&gt;TODAY(),"",IF(SUM(AA27)&gt;0,IF($M27=0,"",IF(AA27&gt;=$M27+IF(AND(ISNUMBER(AB27),AB27&gt;DATE(Settings!$B$3,5,Settings!$B$4)),ROUND($M27*Settings!$B$5/100,0),0),"Up to date",IF(TODAY()&gt;DATE(Settings!$B$3,5,Settings!$B$4),"Overdue","Partial payment"))),IF(TODAY()&gt;DATE(Settings!$B$3,5,Settings!$B$4),"Overdue","No package"))))</f>
        <v/>
      </c>
      <c r="AF27" t="str">
        <f>IF(OR($A27="",Settings!$B$3=""),"",IF(DATE(Settings!$B$3,6,1)&gt;TODAY(),"",IF(SUM(AD27)&gt;0,IF($M27=0,"",IF(AD27&gt;=$M27+IF(AND(ISNUMBER(AE27),AE27&gt;DATE(Settings!$B$3,6,Settings!$B$4)),ROUND($M27*Settings!$B$5/100,0),0),"Up to date",IF(TODAY()&gt;DATE(Settings!$B$3,6,Settings!$B$4),"Overdue","Partial payment"))),IF(TODAY()&gt;DATE(Settings!$B$3,6,Settings!$B$4),"Overdue","No package"))))</f>
        <v/>
      </c>
      <c r="AI27" t="str">
        <f>IF(OR($A27="",Settings!$B$3=""),"",IF(DATE(Settings!$B$3,7,1)&gt;TODAY(),"",IF(SUM(AG27)&gt;0,IF($M27=0,"",IF(AG27&gt;=$M27+IF(AND(ISNUMBER(AH27),AH27&gt;DATE(Settings!$B$3,7,Settings!$B$4)),ROUND($M27*Settings!$B$5/100,0),0),"Up to date",IF(TODAY()&gt;DATE(Settings!$B$3,7,Settings!$B$4),"Overdue","Partial payment"))),IF(TODAY()&gt;DATE(Settings!$B$3,7,Settings!$B$4),"Overdue","No package"))))</f>
        <v/>
      </c>
      <c r="AL27" t="str">
        <f>IF(OR($A27="",Settings!$B$3=""),"",IF(DATE(Settings!$B$3,8,1)&gt;TODAY(),"",IF(SUM(AJ27)&gt;0,IF($M27=0,"",IF(AJ27&gt;=$M27+IF(AND(ISNUMBER(AK27),AK27&gt;DATE(Settings!$B$3,8,Settings!$B$4)),ROUND($M27*Settings!$B$5/100,0),0),"Up to date",IF(TODAY()&gt;DATE(Settings!$B$3,8,Settings!$B$4),"Overdue","Partial payment"))),IF(TODAY()&gt;DATE(Settings!$B$3,8,Settings!$B$4),"Overdue","No package"))))</f>
        <v/>
      </c>
      <c r="AO27" t="str">
        <f>IF(OR($A27="",Settings!$B$3=""),"",IF(DATE(Settings!$B$3,9,1)&gt;TODAY(),"",IF(SUM(AM27)&gt;0,IF($M27=0,"",IF(AM27&gt;=$M27+IF(AND(ISNUMBER(AN27),AN27&gt;DATE(Settings!$B$3,9,Settings!$B$4)),ROUND($M27*Settings!$B$5/100,0),0),"Up to date",IF(TODAY()&gt;DATE(Settings!$B$3,9,Settings!$B$4),"Overdue","Partial payment"))),IF(TODAY()&gt;DATE(Settings!$B$3,9,Settings!$B$4),"Overdue","No package"))))</f>
        <v/>
      </c>
      <c r="AR27" t="str">
        <f>IF(OR($A27="",Settings!$B$3=""),"",IF(DATE(Settings!$B$3,10,1)&gt;TODAY(),"",IF(SUM(AP27)&gt;0,IF($M27=0,"",IF(AP27&gt;=$M27+IF(AND(ISNUMBER(AQ27),AQ27&gt;DATE(Settings!$B$3,10,Settings!$B$4)),ROUND($M27*Settings!$B$5/100,0),0),"Up to date",IF(TODAY()&gt;DATE(Settings!$B$3,10,Settings!$B$4),"Overdue","Partial payment"))),IF(TODAY()&gt;DATE(Settings!$B$3,10,Settings!$B$4),"Overdue","No package"))))</f>
        <v/>
      </c>
      <c r="AU27" t="str">
        <f>IF(OR($A27="",Settings!$B$3=""),"",IF(DATE(Settings!$B$3,11,1)&gt;TODAY(),"",IF(SUM(AS27)&gt;0,IF($M27=0,"",IF(AS27&gt;=$M27+IF(AND(ISNUMBER(AT27),AT27&gt;DATE(Settings!$B$3,11,Settings!$B$4)),ROUND($M27*Settings!$B$5/100,0),0),"Up to date",IF(TODAY()&gt;DATE(Settings!$B$3,11,Settings!$B$4),"Overdue","Partial payment"))),IF(TODAY()&gt;DATE(Settings!$B$3,11,Settings!$B$4),"Overdue","No package"))))</f>
        <v/>
      </c>
      <c r="AX27" t="str">
        <f>IF(OR($A27="",Settings!$B$3=""),"",IF(DATE(Settings!$B$3,12,1)&gt;TODAY(),"",IF(SUM(AV27)&gt;0,IF($M27=0,"",IF(AV27&gt;=$M27+IF(AND(ISNUMBER(AW27),AW27&gt;DATE(Settings!$B$3,12,Settings!$B$4)),ROUND($M27*Settings!$B$5/100,0),0),"Up to date",IF(TODAY()&gt;DATE(Settings!$B$3,12,Settings!$B$4),"Overdue","Partial payment"))),IF(TODAY()&gt;DATE(Settings!$B$3,12,Settings!$B$4),"Overdue","No package"))))</f>
        <v/>
      </c>
    </row>
    <row r="28" spans="12:50" x14ac:dyDescent="0.25">
      <c r="M28" s="2" t="str">
        <f>IF($A28="","",IFERROR(VLOOKUP($L28,Settings!$A$9:$B$14,2,FALSE),0))</f>
        <v/>
      </c>
      <c r="N28" t="str">
        <f>IF($A28="","",IF(Q28="Overdue",1,0)+IF(T28="Overdue",1,0)+IF(W28="Overdue",1,0)+IF(Z28="Overdue",1,0)+IF(AC28="Overdue",1,0)+IF(AF28="Overdue",1,0)+IF(AI28="Overdue",1,0)+IF(AL28="Overdue",1,0)+IF(AO28="Overdue",1,0)+IF(AR28="Overdue",1,0)+IF(AU28="Overdue",1,0)+IF(AX28="Overdue",1,0))</f>
        <v/>
      </c>
      <c r="Q28" t="str">
        <f>IF(OR($A28="",Settings!$B$3=""),"",IF(DATE(Settings!$B$3,1,1)&gt;TODAY(),"",IF(SUM(O28)&gt;0,IF($M28=0,"",IF(O28&gt;=$M28+IF(AND(ISNUMBER(P28),P28&gt;DATE(Settings!$B$3,1,Settings!$B$4)),ROUND($M28*Settings!$B$5/100,0),0),"Up to date",IF(TODAY()&gt;DATE(Settings!$B$3,1,Settings!$B$4),"Overdue","Partial payment"))),IF(TODAY()&gt;DATE(Settings!$B$3,1,Settings!$B$4),"Overdue","No package"))))</f>
        <v/>
      </c>
      <c r="T28" t="str">
        <f>IF(OR($A28="",Settings!$B$3=""),"",IF(DATE(Settings!$B$3,2,1)&gt;TODAY(),"",IF(SUM(R28)&gt;0,IF($M28=0,"",IF(R28&gt;=$M28+IF(AND(ISNUMBER(S28),S28&gt;DATE(Settings!$B$3,2,Settings!$B$4)),ROUND($M28*Settings!$B$5/100,0),0),"Up to date",IF(TODAY()&gt;DATE(Settings!$B$3,2,Settings!$B$4),"Overdue","Partial payment"))),IF(TODAY()&gt;DATE(Settings!$B$3,2,Settings!$B$4),"Overdue","No package"))))</f>
        <v/>
      </c>
      <c r="W28" t="str">
        <f>IF(OR($A28="",Settings!$B$3=""),"",IF(DATE(Settings!$B$3,3,1)&gt;TODAY(),"",IF(SUM(U28)&gt;0,IF($M28=0,"",IF(U28&gt;=$M28+IF(AND(ISNUMBER(V28),V28&gt;DATE(Settings!$B$3,3,Settings!$B$4)),ROUND($M28*Settings!$B$5/100,0),0),"Up to date",IF(TODAY()&gt;DATE(Settings!$B$3,3,Settings!$B$4),"Overdue","Partial payment"))),IF(TODAY()&gt;DATE(Settings!$B$3,3,Settings!$B$4),"Overdue","No package"))))</f>
        <v/>
      </c>
      <c r="Z28" t="str">
        <f>IF(OR($A28="",Settings!$B$3=""),"",IF(DATE(Settings!$B$3,4,1)&gt;TODAY(),"",IF(SUM(X28)&gt;0,IF($M28=0,"",IF(X28&gt;=$M28+IF(AND(ISNUMBER(Y28),Y28&gt;DATE(Settings!$B$3,4,Settings!$B$4)),ROUND($M28*Settings!$B$5/100,0),0),"Up to date",IF(TODAY()&gt;DATE(Settings!$B$3,4,Settings!$B$4),"Overdue","Partial payment"))),IF(TODAY()&gt;DATE(Settings!$B$3,4,Settings!$B$4),"Overdue","No package"))))</f>
        <v/>
      </c>
      <c r="AC28" t="str">
        <f>IF(OR($A28="",Settings!$B$3=""),"",IF(DATE(Settings!$B$3,5,1)&gt;TODAY(),"",IF(SUM(AA28)&gt;0,IF($M28=0,"",IF(AA28&gt;=$M28+IF(AND(ISNUMBER(AB28),AB28&gt;DATE(Settings!$B$3,5,Settings!$B$4)),ROUND($M28*Settings!$B$5/100,0),0),"Up to date",IF(TODAY()&gt;DATE(Settings!$B$3,5,Settings!$B$4),"Overdue","Partial payment"))),IF(TODAY()&gt;DATE(Settings!$B$3,5,Settings!$B$4),"Overdue","No package"))))</f>
        <v/>
      </c>
      <c r="AF28" t="str">
        <f>IF(OR($A28="",Settings!$B$3=""),"",IF(DATE(Settings!$B$3,6,1)&gt;TODAY(),"",IF(SUM(AD28)&gt;0,IF($M28=0,"",IF(AD28&gt;=$M28+IF(AND(ISNUMBER(AE28),AE28&gt;DATE(Settings!$B$3,6,Settings!$B$4)),ROUND($M28*Settings!$B$5/100,0),0),"Up to date",IF(TODAY()&gt;DATE(Settings!$B$3,6,Settings!$B$4),"Overdue","Partial payment"))),IF(TODAY()&gt;DATE(Settings!$B$3,6,Settings!$B$4),"Overdue","No package"))))</f>
        <v/>
      </c>
      <c r="AI28" t="str">
        <f>IF(OR($A28="",Settings!$B$3=""),"",IF(DATE(Settings!$B$3,7,1)&gt;TODAY(),"",IF(SUM(AG28)&gt;0,IF($M28=0,"",IF(AG28&gt;=$M28+IF(AND(ISNUMBER(AH28),AH28&gt;DATE(Settings!$B$3,7,Settings!$B$4)),ROUND($M28*Settings!$B$5/100,0),0),"Up to date",IF(TODAY()&gt;DATE(Settings!$B$3,7,Settings!$B$4),"Overdue","Partial payment"))),IF(TODAY()&gt;DATE(Settings!$B$3,7,Settings!$B$4),"Overdue","No package"))))</f>
        <v/>
      </c>
      <c r="AL28" t="str">
        <f>IF(OR($A28="",Settings!$B$3=""),"",IF(DATE(Settings!$B$3,8,1)&gt;TODAY(),"",IF(SUM(AJ28)&gt;0,IF($M28=0,"",IF(AJ28&gt;=$M28+IF(AND(ISNUMBER(AK28),AK28&gt;DATE(Settings!$B$3,8,Settings!$B$4)),ROUND($M28*Settings!$B$5/100,0),0),"Up to date",IF(TODAY()&gt;DATE(Settings!$B$3,8,Settings!$B$4),"Overdue","Partial payment"))),IF(TODAY()&gt;DATE(Settings!$B$3,8,Settings!$B$4),"Overdue","No package"))))</f>
        <v/>
      </c>
      <c r="AO28" t="str">
        <f>IF(OR($A28="",Settings!$B$3=""),"",IF(DATE(Settings!$B$3,9,1)&gt;TODAY(),"",IF(SUM(AM28)&gt;0,IF($M28=0,"",IF(AM28&gt;=$M28+IF(AND(ISNUMBER(AN28),AN28&gt;DATE(Settings!$B$3,9,Settings!$B$4)),ROUND($M28*Settings!$B$5/100,0),0),"Up to date",IF(TODAY()&gt;DATE(Settings!$B$3,9,Settings!$B$4),"Overdue","Partial payment"))),IF(TODAY()&gt;DATE(Settings!$B$3,9,Settings!$B$4),"Overdue","No package"))))</f>
        <v/>
      </c>
      <c r="AR28" t="str">
        <f>IF(OR($A28="",Settings!$B$3=""),"",IF(DATE(Settings!$B$3,10,1)&gt;TODAY(),"",IF(SUM(AP28)&gt;0,IF($M28=0,"",IF(AP28&gt;=$M28+IF(AND(ISNUMBER(AQ28),AQ28&gt;DATE(Settings!$B$3,10,Settings!$B$4)),ROUND($M28*Settings!$B$5/100,0),0),"Up to date",IF(TODAY()&gt;DATE(Settings!$B$3,10,Settings!$B$4),"Overdue","Partial payment"))),IF(TODAY()&gt;DATE(Settings!$B$3,10,Settings!$B$4),"Overdue","No package"))))</f>
        <v/>
      </c>
      <c r="AU28" t="str">
        <f>IF(OR($A28="",Settings!$B$3=""),"",IF(DATE(Settings!$B$3,11,1)&gt;TODAY(),"",IF(SUM(AS28)&gt;0,IF($M28=0,"",IF(AS28&gt;=$M28+IF(AND(ISNUMBER(AT28),AT28&gt;DATE(Settings!$B$3,11,Settings!$B$4)),ROUND($M28*Settings!$B$5/100,0),0),"Up to date",IF(TODAY()&gt;DATE(Settings!$B$3,11,Settings!$B$4),"Overdue","Partial payment"))),IF(TODAY()&gt;DATE(Settings!$B$3,11,Settings!$B$4),"Overdue","No package"))))</f>
        <v/>
      </c>
      <c r="AX28" t="str">
        <f>IF(OR($A28="",Settings!$B$3=""),"",IF(DATE(Settings!$B$3,12,1)&gt;TODAY(),"",IF(SUM(AV28)&gt;0,IF($M28=0,"",IF(AV28&gt;=$M28+IF(AND(ISNUMBER(AW28),AW28&gt;DATE(Settings!$B$3,12,Settings!$B$4)),ROUND($M28*Settings!$B$5/100,0),0),"Up to date",IF(TODAY()&gt;DATE(Settings!$B$3,12,Settings!$B$4),"Overdue","Partial payment"))),IF(TODAY()&gt;DATE(Settings!$B$3,12,Settings!$B$4),"Overdue","No package"))))</f>
        <v/>
      </c>
    </row>
    <row r="29" spans="12:50" x14ac:dyDescent="0.25">
      <c r="M29" s="2" t="str">
        <f>IF($A29="","",IFERROR(VLOOKUP($L29,Settings!$A$9:$B$14,2,FALSE),0))</f>
        <v/>
      </c>
      <c r="N29" t="str">
        <f>IF($A29="","",IF(Q29="Overdue",1,0)+IF(T29="Overdue",1,0)+IF(W29="Overdue",1,0)+IF(Z29="Overdue",1,0)+IF(AC29="Overdue",1,0)+IF(AF29="Overdue",1,0)+IF(AI29="Overdue",1,0)+IF(AL29="Overdue",1,0)+IF(AO29="Overdue",1,0)+IF(AR29="Overdue",1,0)+IF(AU29="Overdue",1,0)+IF(AX29="Overdue",1,0))</f>
        <v/>
      </c>
      <c r="Q29" t="str">
        <f>IF(OR($A29="",Settings!$B$3=""),"",IF(DATE(Settings!$B$3,1,1)&gt;TODAY(),"",IF(SUM(O29)&gt;0,IF($M29=0,"",IF(O29&gt;=$M29+IF(AND(ISNUMBER(P29),P29&gt;DATE(Settings!$B$3,1,Settings!$B$4)),ROUND($M29*Settings!$B$5/100,0),0),"Up to date",IF(TODAY()&gt;DATE(Settings!$B$3,1,Settings!$B$4),"Overdue","Partial payment"))),IF(TODAY()&gt;DATE(Settings!$B$3,1,Settings!$B$4),"Overdue","No package"))))</f>
        <v/>
      </c>
      <c r="T29" t="str">
        <f>IF(OR($A29="",Settings!$B$3=""),"",IF(DATE(Settings!$B$3,2,1)&gt;TODAY(),"",IF(SUM(R29)&gt;0,IF($M29=0,"",IF(R29&gt;=$M29+IF(AND(ISNUMBER(S29),S29&gt;DATE(Settings!$B$3,2,Settings!$B$4)),ROUND($M29*Settings!$B$5/100,0),0),"Up to date",IF(TODAY()&gt;DATE(Settings!$B$3,2,Settings!$B$4),"Overdue","Partial payment"))),IF(TODAY()&gt;DATE(Settings!$B$3,2,Settings!$B$4),"Overdue","No package"))))</f>
        <v/>
      </c>
      <c r="W29" t="str">
        <f>IF(OR($A29="",Settings!$B$3=""),"",IF(DATE(Settings!$B$3,3,1)&gt;TODAY(),"",IF(SUM(U29)&gt;0,IF($M29=0,"",IF(U29&gt;=$M29+IF(AND(ISNUMBER(V29),V29&gt;DATE(Settings!$B$3,3,Settings!$B$4)),ROUND($M29*Settings!$B$5/100,0),0),"Up to date",IF(TODAY()&gt;DATE(Settings!$B$3,3,Settings!$B$4),"Overdue","Partial payment"))),IF(TODAY()&gt;DATE(Settings!$B$3,3,Settings!$B$4),"Overdue","No package"))))</f>
        <v/>
      </c>
      <c r="Z29" t="str">
        <f>IF(OR($A29="",Settings!$B$3=""),"",IF(DATE(Settings!$B$3,4,1)&gt;TODAY(),"",IF(SUM(X29)&gt;0,IF($M29=0,"",IF(X29&gt;=$M29+IF(AND(ISNUMBER(Y29),Y29&gt;DATE(Settings!$B$3,4,Settings!$B$4)),ROUND($M29*Settings!$B$5/100,0),0),"Up to date",IF(TODAY()&gt;DATE(Settings!$B$3,4,Settings!$B$4),"Overdue","Partial payment"))),IF(TODAY()&gt;DATE(Settings!$B$3,4,Settings!$B$4),"Overdue","No package"))))</f>
        <v/>
      </c>
      <c r="AC29" t="str">
        <f>IF(OR($A29="",Settings!$B$3=""),"",IF(DATE(Settings!$B$3,5,1)&gt;TODAY(),"",IF(SUM(AA29)&gt;0,IF($M29=0,"",IF(AA29&gt;=$M29+IF(AND(ISNUMBER(AB29),AB29&gt;DATE(Settings!$B$3,5,Settings!$B$4)),ROUND($M29*Settings!$B$5/100,0),0),"Up to date",IF(TODAY()&gt;DATE(Settings!$B$3,5,Settings!$B$4),"Overdue","Partial payment"))),IF(TODAY()&gt;DATE(Settings!$B$3,5,Settings!$B$4),"Overdue","No package"))))</f>
        <v/>
      </c>
      <c r="AF29" t="str">
        <f>IF(OR($A29="",Settings!$B$3=""),"",IF(DATE(Settings!$B$3,6,1)&gt;TODAY(),"",IF(SUM(AD29)&gt;0,IF($M29=0,"",IF(AD29&gt;=$M29+IF(AND(ISNUMBER(AE29),AE29&gt;DATE(Settings!$B$3,6,Settings!$B$4)),ROUND($M29*Settings!$B$5/100,0),0),"Up to date",IF(TODAY()&gt;DATE(Settings!$B$3,6,Settings!$B$4),"Overdue","Partial payment"))),IF(TODAY()&gt;DATE(Settings!$B$3,6,Settings!$B$4),"Overdue","No package"))))</f>
        <v/>
      </c>
      <c r="AI29" t="str">
        <f>IF(OR($A29="",Settings!$B$3=""),"",IF(DATE(Settings!$B$3,7,1)&gt;TODAY(),"",IF(SUM(AG29)&gt;0,IF($M29=0,"",IF(AG29&gt;=$M29+IF(AND(ISNUMBER(AH29),AH29&gt;DATE(Settings!$B$3,7,Settings!$B$4)),ROUND($M29*Settings!$B$5/100,0),0),"Up to date",IF(TODAY()&gt;DATE(Settings!$B$3,7,Settings!$B$4),"Overdue","Partial payment"))),IF(TODAY()&gt;DATE(Settings!$B$3,7,Settings!$B$4),"Overdue","No package"))))</f>
        <v/>
      </c>
      <c r="AL29" t="str">
        <f>IF(OR($A29="",Settings!$B$3=""),"",IF(DATE(Settings!$B$3,8,1)&gt;TODAY(),"",IF(SUM(AJ29)&gt;0,IF($M29=0,"",IF(AJ29&gt;=$M29+IF(AND(ISNUMBER(AK29),AK29&gt;DATE(Settings!$B$3,8,Settings!$B$4)),ROUND($M29*Settings!$B$5/100,0),0),"Up to date",IF(TODAY()&gt;DATE(Settings!$B$3,8,Settings!$B$4),"Overdue","Partial payment"))),IF(TODAY()&gt;DATE(Settings!$B$3,8,Settings!$B$4),"Overdue","No package"))))</f>
        <v/>
      </c>
      <c r="AO29" t="str">
        <f>IF(OR($A29="",Settings!$B$3=""),"",IF(DATE(Settings!$B$3,9,1)&gt;TODAY(),"",IF(SUM(AM29)&gt;0,IF($M29=0,"",IF(AM29&gt;=$M29+IF(AND(ISNUMBER(AN29),AN29&gt;DATE(Settings!$B$3,9,Settings!$B$4)),ROUND($M29*Settings!$B$5/100,0),0),"Up to date",IF(TODAY()&gt;DATE(Settings!$B$3,9,Settings!$B$4),"Overdue","Partial payment"))),IF(TODAY()&gt;DATE(Settings!$B$3,9,Settings!$B$4),"Overdue","No package"))))</f>
        <v/>
      </c>
      <c r="AR29" t="str">
        <f>IF(OR($A29="",Settings!$B$3=""),"",IF(DATE(Settings!$B$3,10,1)&gt;TODAY(),"",IF(SUM(AP29)&gt;0,IF($M29=0,"",IF(AP29&gt;=$M29+IF(AND(ISNUMBER(AQ29),AQ29&gt;DATE(Settings!$B$3,10,Settings!$B$4)),ROUND($M29*Settings!$B$5/100,0),0),"Up to date",IF(TODAY()&gt;DATE(Settings!$B$3,10,Settings!$B$4),"Overdue","Partial payment"))),IF(TODAY()&gt;DATE(Settings!$B$3,10,Settings!$B$4),"Overdue","No package"))))</f>
        <v/>
      </c>
      <c r="AU29" t="str">
        <f>IF(OR($A29="",Settings!$B$3=""),"",IF(DATE(Settings!$B$3,11,1)&gt;TODAY(),"",IF(SUM(AS29)&gt;0,IF($M29=0,"",IF(AS29&gt;=$M29+IF(AND(ISNUMBER(AT29),AT29&gt;DATE(Settings!$B$3,11,Settings!$B$4)),ROUND($M29*Settings!$B$5/100,0),0),"Up to date",IF(TODAY()&gt;DATE(Settings!$B$3,11,Settings!$B$4),"Overdue","Partial payment"))),IF(TODAY()&gt;DATE(Settings!$B$3,11,Settings!$B$4),"Overdue","No package"))))</f>
        <v/>
      </c>
      <c r="AX29" t="str">
        <f>IF(OR($A29="",Settings!$B$3=""),"",IF(DATE(Settings!$B$3,12,1)&gt;TODAY(),"",IF(SUM(AV29)&gt;0,IF($M29=0,"",IF(AV29&gt;=$M29+IF(AND(ISNUMBER(AW29),AW29&gt;DATE(Settings!$B$3,12,Settings!$B$4)),ROUND($M29*Settings!$B$5/100,0),0),"Up to date",IF(TODAY()&gt;DATE(Settings!$B$3,12,Settings!$B$4),"Overdue","Partial payment"))),IF(TODAY()&gt;DATE(Settings!$B$3,12,Settings!$B$4),"Overdue","No package"))))</f>
        <v/>
      </c>
    </row>
    <row r="30" spans="12:50" x14ac:dyDescent="0.25">
      <c r="M30" s="2" t="str">
        <f>IF($A30="","",IFERROR(VLOOKUP($L30,Settings!$A$9:$B$14,2,FALSE),0))</f>
        <v/>
      </c>
      <c r="N30" t="str">
        <f>IF($A30="","",IF(Q30="Overdue",1,0)+IF(T30="Overdue",1,0)+IF(W30="Overdue",1,0)+IF(Z30="Overdue",1,0)+IF(AC30="Overdue",1,0)+IF(AF30="Overdue",1,0)+IF(AI30="Overdue",1,0)+IF(AL30="Overdue",1,0)+IF(AO30="Overdue",1,0)+IF(AR30="Overdue",1,0)+IF(AU30="Overdue",1,0)+IF(AX30="Overdue",1,0))</f>
        <v/>
      </c>
      <c r="Q30" t="str">
        <f>IF(OR($A30="",Settings!$B$3=""),"",IF(DATE(Settings!$B$3,1,1)&gt;TODAY(),"",IF(SUM(O30)&gt;0,IF($M30=0,"",IF(O30&gt;=$M30+IF(AND(ISNUMBER(P30),P30&gt;DATE(Settings!$B$3,1,Settings!$B$4)),ROUND($M30*Settings!$B$5/100,0),0),"Up to date",IF(TODAY()&gt;DATE(Settings!$B$3,1,Settings!$B$4),"Overdue","Partial payment"))),IF(TODAY()&gt;DATE(Settings!$B$3,1,Settings!$B$4),"Overdue","No package"))))</f>
        <v/>
      </c>
      <c r="T30" t="str">
        <f>IF(OR($A30="",Settings!$B$3=""),"",IF(DATE(Settings!$B$3,2,1)&gt;TODAY(),"",IF(SUM(R30)&gt;0,IF($M30=0,"",IF(R30&gt;=$M30+IF(AND(ISNUMBER(S30),S30&gt;DATE(Settings!$B$3,2,Settings!$B$4)),ROUND($M30*Settings!$B$5/100,0),0),"Up to date",IF(TODAY()&gt;DATE(Settings!$B$3,2,Settings!$B$4),"Overdue","Partial payment"))),IF(TODAY()&gt;DATE(Settings!$B$3,2,Settings!$B$4),"Overdue","No package"))))</f>
        <v/>
      </c>
      <c r="W30" t="str">
        <f>IF(OR($A30="",Settings!$B$3=""),"",IF(DATE(Settings!$B$3,3,1)&gt;TODAY(),"",IF(SUM(U30)&gt;0,IF($M30=0,"",IF(U30&gt;=$M30+IF(AND(ISNUMBER(V30),V30&gt;DATE(Settings!$B$3,3,Settings!$B$4)),ROUND($M30*Settings!$B$5/100,0),0),"Up to date",IF(TODAY()&gt;DATE(Settings!$B$3,3,Settings!$B$4),"Overdue","Partial payment"))),IF(TODAY()&gt;DATE(Settings!$B$3,3,Settings!$B$4),"Overdue","No package"))))</f>
        <v/>
      </c>
      <c r="Z30" t="str">
        <f>IF(OR($A30="",Settings!$B$3=""),"",IF(DATE(Settings!$B$3,4,1)&gt;TODAY(),"",IF(SUM(X30)&gt;0,IF($M30=0,"",IF(X30&gt;=$M30+IF(AND(ISNUMBER(Y30),Y30&gt;DATE(Settings!$B$3,4,Settings!$B$4)),ROUND($M30*Settings!$B$5/100,0),0),"Up to date",IF(TODAY()&gt;DATE(Settings!$B$3,4,Settings!$B$4),"Overdue","Partial payment"))),IF(TODAY()&gt;DATE(Settings!$B$3,4,Settings!$B$4),"Overdue","No package"))))</f>
        <v/>
      </c>
      <c r="AC30" t="str">
        <f>IF(OR($A30="",Settings!$B$3=""),"",IF(DATE(Settings!$B$3,5,1)&gt;TODAY(),"",IF(SUM(AA30)&gt;0,IF($M30=0,"",IF(AA30&gt;=$M30+IF(AND(ISNUMBER(AB30),AB30&gt;DATE(Settings!$B$3,5,Settings!$B$4)),ROUND($M30*Settings!$B$5/100,0),0),"Up to date",IF(TODAY()&gt;DATE(Settings!$B$3,5,Settings!$B$4),"Overdue","Partial payment"))),IF(TODAY()&gt;DATE(Settings!$B$3,5,Settings!$B$4),"Overdue","No package"))))</f>
        <v/>
      </c>
      <c r="AF30" t="str">
        <f>IF(OR($A30="",Settings!$B$3=""),"",IF(DATE(Settings!$B$3,6,1)&gt;TODAY(),"",IF(SUM(AD30)&gt;0,IF($M30=0,"",IF(AD30&gt;=$M30+IF(AND(ISNUMBER(AE30),AE30&gt;DATE(Settings!$B$3,6,Settings!$B$4)),ROUND($M30*Settings!$B$5/100,0),0),"Up to date",IF(TODAY()&gt;DATE(Settings!$B$3,6,Settings!$B$4),"Overdue","Partial payment"))),IF(TODAY()&gt;DATE(Settings!$B$3,6,Settings!$B$4),"Overdue","No package"))))</f>
        <v/>
      </c>
      <c r="AI30" t="str">
        <f>IF(OR($A30="",Settings!$B$3=""),"",IF(DATE(Settings!$B$3,7,1)&gt;TODAY(),"",IF(SUM(AG30)&gt;0,IF($M30=0,"",IF(AG30&gt;=$M30+IF(AND(ISNUMBER(AH30),AH30&gt;DATE(Settings!$B$3,7,Settings!$B$4)),ROUND($M30*Settings!$B$5/100,0),0),"Up to date",IF(TODAY()&gt;DATE(Settings!$B$3,7,Settings!$B$4),"Overdue","Partial payment"))),IF(TODAY()&gt;DATE(Settings!$B$3,7,Settings!$B$4),"Overdue","No package"))))</f>
        <v/>
      </c>
      <c r="AL30" t="str">
        <f>IF(OR($A30="",Settings!$B$3=""),"",IF(DATE(Settings!$B$3,8,1)&gt;TODAY(),"",IF(SUM(AJ30)&gt;0,IF($M30=0,"",IF(AJ30&gt;=$M30+IF(AND(ISNUMBER(AK30),AK30&gt;DATE(Settings!$B$3,8,Settings!$B$4)),ROUND($M30*Settings!$B$5/100,0),0),"Up to date",IF(TODAY()&gt;DATE(Settings!$B$3,8,Settings!$B$4),"Overdue","Partial payment"))),IF(TODAY()&gt;DATE(Settings!$B$3,8,Settings!$B$4),"Overdue","No package"))))</f>
        <v/>
      </c>
      <c r="AO30" t="str">
        <f>IF(OR($A30="",Settings!$B$3=""),"",IF(DATE(Settings!$B$3,9,1)&gt;TODAY(),"",IF(SUM(AM30)&gt;0,IF($M30=0,"",IF(AM30&gt;=$M30+IF(AND(ISNUMBER(AN30),AN30&gt;DATE(Settings!$B$3,9,Settings!$B$4)),ROUND($M30*Settings!$B$5/100,0),0),"Up to date",IF(TODAY()&gt;DATE(Settings!$B$3,9,Settings!$B$4),"Overdue","Partial payment"))),IF(TODAY()&gt;DATE(Settings!$B$3,9,Settings!$B$4),"Overdue","No package"))))</f>
        <v/>
      </c>
      <c r="AR30" t="str">
        <f>IF(OR($A30="",Settings!$B$3=""),"",IF(DATE(Settings!$B$3,10,1)&gt;TODAY(),"",IF(SUM(AP30)&gt;0,IF($M30=0,"",IF(AP30&gt;=$M30+IF(AND(ISNUMBER(AQ30),AQ30&gt;DATE(Settings!$B$3,10,Settings!$B$4)),ROUND($M30*Settings!$B$5/100,0),0),"Up to date",IF(TODAY()&gt;DATE(Settings!$B$3,10,Settings!$B$4),"Overdue","Partial payment"))),IF(TODAY()&gt;DATE(Settings!$B$3,10,Settings!$B$4),"Overdue","No package"))))</f>
        <v/>
      </c>
      <c r="AU30" t="str">
        <f>IF(OR($A30="",Settings!$B$3=""),"",IF(DATE(Settings!$B$3,11,1)&gt;TODAY(),"",IF(SUM(AS30)&gt;0,IF($M30=0,"",IF(AS30&gt;=$M30+IF(AND(ISNUMBER(AT30),AT30&gt;DATE(Settings!$B$3,11,Settings!$B$4)),ROUND($M30*Settings!$B$5/100,0),0),"Up to date",IF(TODAY()&gt;DATE(Settings!$B$3,11,Settings!$B$4),"Overdue","Partial payment"))),IF(TODAY()&gt;DATE(Settings!$B$3,11,Settings!$B$4),"Overdue","No package"))))</f>
        <v/>
      </c>
      <c r="AX30" t="str">
        <f>IF(OR($A30="",Settings!$B$3=""),"",IF(DATE(Settings!$B$3,12,1)&gt;TODAY(),"",IF(SUM(AV30)&gt;0,IF($M30=0,"",IF(AV30&gt;=$M30+IF(AND(ISNUMBER(AW30),AW30&gt;DATE(Settings!$B$3,12,Settings!$B$4)),ROUND($M30*Settings!$B$5/100,0),0),"Up to date",IF(TODAY()&gt;DATE(Settings!$B$3,12,Settings!$B$4),"Overdue","Partial payment"))),IF(TODAY()&gt;DATE(Settings!$B$3,12,Settings!$B$4),"Overdue","No package"))))</f>
        <v/>
      </c>
    </row>
    <row r="31" spans="12:50" x14ac:dyDescent="0.25">
      <c r="M31" s="2" t="str">
        <f>IF($A31="","",IFERROR(VLOOKUP($L31,Settings!$A$9:$B$14,2,FALSE),0))</f>
        <v/>
      </c>
      <c r="N31" t="str">
        <f>IF($A31="","",IF(Q31="Overdue",1,0)+IF(T31="Overdue",1,0)+IF(W31="Overdue",1,0)+IF(Z31="Overdue",1,0)+IF(AC31="Overdue",1,0)+IF(AF31="Overdue",1,0)+IF(AI31="Overdue",1,0)+IF(AL31="Overdue",1,0)+IF(AO31="Overdue",1,0)+IF(AR31="Overdue",1,0)+IF(AU31="Overdue",1,0)+IF(AX31="Overdue",1,0))</f>
        <v/>
      </c>
      <c r="Q31" t="str">
        <f>IF(OR($A31="",Settings!$B$3=""),"",IF(DATE(Settings!$B$3,1,1)&gt;TODAY(),"",IF(SUM(O31)&gt;0,IF($M31=0,"",IF(O31&gt;=$M31+IF(AND(ISNUMBER(P31),P31&gt;DATE(Settings!$B$3,1,Settings!$B$4)),ROUND($M31*Settings!$B$5/100,0),0),"Up to date",IF(TODAY()&gt;DATE(Settings!$B$3,1,Settings!$B$4),"Overdue","Partial payment"))),IF(TODAY()&gt;DATE(Settings!$B$3,1,Settings!$B$4),"Overdue","No package"))))</f>
        <v/>
      </c>
      <c r="T31" t="str">
        <f>IF(OR($A31="",Settings!$B$3=""),"",IF(DATE(Settings!$B$3,2,1)&gt;TODAY(),"",IF(SUM(R31)&gt;0,IF($M31=0,"",IF(R31&gt;=$M31+IF(AND(ISNUMBER(S31),S31&gt;DATE(Settings!$B$3,2,Settings!$B$4)),ROUND($M31*Settings!$B$5/100,0),0),"Up to date",IF(TODAY()&gt;DATE(Settings!$B$3,2,Settings!$B$4),"Overdue","Partial payment"))),IF(TODAY()&gt;DATE(Settings!$B$3,2,Settings!$B$4),"Overdue","No package"))))</f>
        <v/>
      </c>
      <c r="W31" t="str">
        <f>IF(OR($A31="",Settings!$B$3=""),"",IF(DATE(Settings!$B$3,3,1)&gt;TODAY(),"",IF(SUM(U31)&gt;0,IF($M31=0,"",IF(U31&gt;=$M31+IF(AND(ISNUMBER(V31),V31&gt;DATE(Settings!$B$3,3,Settings!$B$4)),ROUND($M31*Settings!$B$5/100,0),0),"Up to date",IF(TODAY()&gt;DATE(Settings!$B$3,3,Settings!$B$4),"Overdue","Partial payment"))),IF(TODAY()&gt;DATE(Settings!$B$3,3,Settings!$B$4),"Overdue","No package"))))</f>
        <v/>
      </c>
      <c r="Z31" t="str">
        <f>IF(OR($A31="",Settings!$B$3=""),"",IF(DATE(Settings!$B$3,4,1)&gt;TODAY(),"",IF(SUM(X31)&gt;0,IF($M31=0,"",IF(X31&gt;=$M31+IF(AND(ISNUMBER(Y31),Y31&gt;DATE(Settings!$B$3,4,Settings!$B$4)),ROUND($M31*Settings!$B$5/100,0),0),"Up to date",IF(TODAY()&gt;DATE(Settings!$B$3,4,Settings!$B$4),"Overdue","Partial payment"))),IF(TODAY()&gt;DATE(Settings!$B$3,4,Settings!$B$4),"Overdue","No package"))))</f>
        <v/>
      </c>
      <c r="AC31" t="str">
        <f>IF(OR($A31="",Settings!$B$3=""),"",IF(DATE(Settings!$B$3,5,1)&gt;TODAY(),"",IF(SUM(AA31)&gt;0,IF($M31=0,"",IF(AA31&gt;=$M31+IF(AND(ISNUMBER(AB31),AB31&gt;DATE(Settings!$B$3,5,Settings!$B$4)),ROUND($M31*Settings!$B$5/100,0),0),"Up to date",IF(TODAY()&gt;DATE(Settings!$B$3,5,Settings!$B$4),"Overdue","Partial payment"))),IF(TODAY()&gt;DATE(Settings!$B$3,5,Settings!$B$4),"Overdue","No package"))))</f>
        <v/>
      </c>
      <c r="AF31" t="str">
        <f>IF(OR($A31="",Settings!$B$3=""),"",IF(DATE(Settings!$B$3,6,1)&gt;TODAY(),"",IF(SUM(AD31)&gt;0,IF($M31=0,"",IF(AD31&gt;=$M31+IF(AND(ISNUMBER(AE31),AE31&gt;DATE(Settings!$B$3,6,Settings!$B$4)),ROUND($M31*Settings!$B$5/100,0),0),"Up to date",IF(TODAY()&gt;DATE(Settings!$B$3,6,Settings!$B$4),"Overdue","Partial payment"))),IF(TODAY()&gt;DATE(Settings!$B$3,6,Settings!$B$4),"Overdue","No package"))))</f>
        <v/>
      </c>
      <c r="AI31" t="str">
        <f>IF(OR($A31="",Settings!$B$3=""),"",IF(DATE(Settings!$B$3,7,1)&gt;TODAY(),"",IF(SUM(AG31)&gt;0,IF($M31=0,"",IF(AG31&gt;=$M31+IF(AND(ISNUMBER(AH31),AH31&gt;DATE(Settings!$B$3,7,Settings!$B$4)),ROUND($M31*Settings!$B$5/100,0),0),"Up to date",IF(TODAY()&gt;DATE(Settings!$B$3,7,Settings!$B$4),"Overdue","Partial payment"))),IF(TODAY()&gt;DATE(Settings!$B$3,7,Settings!$B$4),"Overdue","No package"))))</f>
        <v/>
      </c>
      <c r="AL31" t="str">
        <f>IF(OR($A31="",Settings!$B$3=""),"",IF(DATE(Settings!$B$3,8,1)&gt;TODAY(),"",IF(SUM(AJ31)&gt;0,IF($M31=0,"",IF(AJ31&gt;=$M31+IF(AND(ISNUMBER(AK31),AK31&gt;DATE(Settings!$B$3,8,Settings!$B$4)),ROUND($M31*Settings!$B$5/100,0),0),"Up to date",IF(TODAY()&gt;DATE(Settings!$B$3,8,Settings!$B$4),"Overdue","Partial payment"))),IF(TODAY()&gt;DATE(Settings!$B$3,8,Settings!$B$4),"Overdue","No package"))))</f>
        <v/>
      </c>
      <c r="AO31" t="str">
        <f>IF(OR($A31="",Settings!$B$3=""),"",IF(DATE(Settings!$B$3,9,1)&gt;TODAY(),"",IF(SUM(AM31)&gt;0,IF($M31=0,"",IF(AM31&gt;=$M31+IF(AND(ISNUMBER(AN31),AN31&gt;DATE(Settings!$B$3,9,Settings!$B$4)),ROUND($M31*Settings!$B$5/100,0),0),"Up to date",IF(TODAY()&gt;DATE(Settings!$B$3,9,Settings!$B$4),"Overdue","Partial payment"))),IF(TODAY()&gt;DATE(Settings!$B$3,9,Settings!$B$4),"Overdue","No package"))))</f>
        <v/>
      </c>
      <c r="AR31" t="str">
        <f>IF(OR($A31="",Settings!$B$3=""),"",IF(DATE(Settings!$B$3,10,1)&gt;TODAY(),"",IF(SUM(AP31)&gt;0,IF($M31=0,"",IF(AP31&gt;=$M31+IF(AND(ISNUMBER(AQ31),AQ31&gt;DATE(Settings!$B$3,10,Settings!$B$4)),ROUND($M31*Settings!$B$5/100,0),0),"Up to date",IF(TODAY()&gt;DATE(Settings!$B$3,10,Settings!$B$4),"Overdue","Partial payment"))),IF(TODAY()&gt;DATE(Settings!$B$3,10,Settings!$B$4),"Overdue","No package"))))</f>
        <v/>
      </c>
      <c r="AU31" t="str">
        <f>IF(OR($A31="",Settings!$B$3=""),"",IF(DATE(Settings!$B$3,11,1)&gt;TODAY(),"",IF(SUM(AS31)&gt;0,IF($M31=0,"",IF(AS31&gt;=$M31+IF(AND(ISNUMBER(AT31),AT31&gt;DATE(Settings!$B$3,11,Settings!$B$4)),ROUND($M31*Settings!$B$5/100,0),0),"Up to date",IF(TODAY()&gt;DATE(Settings!$B$3,11,Settings!$B$4),"Overdue","Partial payment"))),IF(TODAY()&gt;DATE(Settings!$B$3,11,Settings!$B$4),"Overdue","No package"))))</f>
        <v/>
      </c>
      <c r="AX31" t="str">
        <f>IF(OR($A31="",Settings!$B$3=""),"",IF(DATE(Settings!$B$3,12,1)&gt;TODAY(),"",IF(SUM(AV31)&gt;0,IF($M31=0,"",IF(AV31&gt;=$M31+IF(AND(ISNUMBER(AW31),AW31&gt;DATE(Settings!$B$3,12,Settings!$B$4)),ROUND($M31*Settings!$B$5/100,0),0),"Up to date",IF(TODAY()&gt;DATE(Settings!$B$3,12,Settings!$B$4),"Overdue","Partial payment"))),IF(TODAY()&gt;DATE(Settings!$B$3,12,Settings!$B$4),"Overdue","No package"))))</f>
        <v/>
      </c>
    </row>
    <row r="32" spans="12:50" x14ac:dyDescent="0.25">
      <c r="M32" s="2" t="str">
        <f>IF($A32="","",IFERROR(VLOOKUP($L32,Settings!$A$9:$B$14,2,FALSE),0))</f>
        <v/>
      </c>
      <c r="N32" t="str">
        <f>IF($A32="","",IF(Q32="Overdue",1,0)+IF(T32="Overdue",1,0)+IF(W32="Overdue",1,0)+IF(Z32="Overdue",1,0)+IF(AC32="Overdue",1,0)+IF(AF32="Overdue",1,0)+IF(AI32="Overdue",1,0)+IF(AL32="Overdue",1,0)+IF(AO32="Overdue",1,0)+IF(AR32="Overdue",1,0)+IF(AU32="Overdue",1,0)+IF(AX32="Overdue",1,0))</f>
        <v/>
      </c>
      <c r="Q32" t="str">
        <f>IF(OR($A32="",Settings!$B$3=""),"",IF(DATE(Settings!$B$3,1,1)&gt;TODAY(),"",IF(SUM(O32)&gt;0,IF($M32=0,"",IF(O32&gt;=$M32+IF(AND(ISNUMBER(P32),P32&gt;DATE(Settings!$B$3,1,Settings!$B$4)),ROUND($M32*Settings!$B$5/100,0),0),"Up to date",IF(TODAY()&gt;DATE(Settings!$B$3,1,Settings!$B$4),"Overdue","Partial payment"))),IF(TODAY()&gt;DATE(Settings!$B$3,1,Settings!$B$4),"Overdue","No package"))))</f>
        <v/>
      </c>
      <c r="T32" t="str">
        <f>IF(OR($A32="",Settings!$B$3=""),"",IF(DATE(Settings!$B$3,2,1)&gt;TODAY(),"",IF(SUM(R32)&gt;0,IF($M32=0,"",IF(R32&gt;=$M32+IF(AND(ISNUMBER(S32),S32&gt;DATE(Settings!$B$3,2,Settings!$B$4)),ROUND($M32*Settings!$B$5/100,0),0),"Up to date",IF(TODAY()&gt;DATE(Settings!$B$3,2,Settings!$B$4),"Overdue","Partial payment"))),IF(TODAY()&gt;DATE(Settings!$B$3,2,Settings!$B$4),"Overdue","No package"))))</f>
        <v/>
      </c>
      <c r="W32" t="str">
        <f>IF(OR($A32="",Settings!$B$3=""),"",IF(DATE(Settings!$B$3,3,1)&gt;TODAY(),"",IF(SUM(U32)&gt;0,IF($M32=0,"",IF(U32&gt;=$M32+IF(AND(ISNUMBER(V32),V32&gt;DATE(Settings!$B$3,3,Settings!$B$4)),ROUND($M32*Settings!$B$5/100,0),0),"Up to date",IF(TODAY()&gt;DATE(Settings!$B$3,3,Settings!$B$4),"Overdue","Partial payment"))),IF(TODAY()&gt;DATE(Settings!$B$3,3,Settings!$B$4),"Overdue","No package"))))</f>
        <v/>
      </c>
      <c r="Z32" t="str">
        <f>IF(OR($A32="",Settings!$B$3=""),"",IF(DATE(Settings!$B$3,4,1)&gt;TODAY(),"",IF(SUM(X32)&gt;0,IF($M32=0,"",IF(X32&gt;=$M32+IF(AND(ISNUMBER(Y32),Y32&gt;DATE(Settings!$B$3,4,Settings!$B$4)),ROUND($M32*Settings!$B$5/100,0),0),"Up to date",IF(TODAY()&gt;DATE(Settings!$B$3,4,Settings!$B$4),"Overdue","Partial payment"))),IF(TODAY()&gt;DATE(Settings!$B$3,4,Settings!$B$4),"Overdue","No package"))))</f>
        <v/>
      </c>
      <c r="AC32" t="str">
        <f>IF(OR($A32="",Settings!$B$3=""),"",IF(DATE(Settings!$B$3,5,1)&gt;TODAY(),"",IF(SUM(AA32)&gt;0,IF($M32=0,"",IF(AA32&gt;=$M32+IF(AND(ISNUMBER(AB32),AB32&gt;DATE(Settings!$B$3,5,Settings!$B$4)),ROUND($M32*Settings!$B$5/100,0),0),"Up to date",IF(TODAY()&gt;DATE(Settings!$B$3,5,Settings!$B$4),"Overdue","Partial payment"))),IF(TODAY()&gt;DATE(Settings!$B$3,5,Settings!$B$4),"Overdue","No package"))))</f>
        <v/>
      </c>
      <c r="AF32" t="str">
        <f>IF(OR($A32="",Settings!$B$3=""),"",IF(DATE(Settings!$B$3,6,1)&gt;TODAY(),"",IF(SUM(AD32)&gt;0,IF($M32=0,"",IF(AD32&gt;=$M32+IF(AND(ISNUMBER(AE32),AE32&gt;DATE(Settings!$B$3,6,Settings!$B$4)),ROUND($M32*Settings!$B$5/100,0),0),"Up to date",IF(TODAY()&gt;DATE(Settings!$B$3,6,Settings!$B$4),"Overdue","Partial payment"))),IF(TODAY()&gt;DATE(Settings!$B$3,6,Settings!$B$4),"Overdue","No package"))))</f>
        <v/>
      </c>
      <c r="AI32" t="str">
        <f>IF(OR($A32="",Settings!$B$3=""),"",IF(DATE(Settings!$B$3,7,1)&gt;TODAY(),"",IF(SUM(AG32)&gt;0,IF($M32=0,"",IF(AG32&gt;=$M32+IF(AND(ISNUMBER(AH32),AH32&gt;DATE(Settings!$B$3,7,Settings!$B$4)),ROUND($M32*Settings!$B$5/100,0),0),"Up to date",IF(TODAY()&gt;DATE(Settings!$B$3,7,Settings!$B$4),"Overdue","Partial payment"))),IF(TODAY()&gt;DATE(Settings!$B$3,7,Settings!$B$4),"Overdue","No package"))))</f>
        <v/>
      </c>
      <c r="AL32" t="str">
        <f>IF(OR($A32="",Settings!$B$3=""),"",IF(DATE(Settings!$B$3,8,1)&gt;TODAY(),"",IF(SUM(AJ32)&gt;0,IF($M32=0,"",IF(AJ32&gt;=$M32+IF(AND(ISNUMBER(AK32),AK32&gt;DATE(Settings!$B$3,8,Settings!$B$4)),ROUND($M32*Settings!$B$5/100,0),0),"Up to date",IF(TODAY()&gt;DATE(Settings!$B$3,8,Settings!$B$4),"Overdue","Partial payment"))),IF(TODAY()&gt;DATE(Settings!$B$3,8,Settings!$B$4),"Overdue","No package"))))</f>
        <v/>
      </c>
      <c r="AO32" t="str">
        <f>IF(OR($A32="",Settings!$B$3=""),"",IF(DATE(Settings!$B$3,9,1)&gt;TODAY(),"",IF(SUM(AM32)&gt;0,IF($M32=0,"",IF(AM32&gt;=$M32+IF(AND(ISNUMBER(AN32),AN32&gt;DATE(Settings!$B$3,9,Settings!$B$4)),ROUND($M32*Settings!$B$5/100,0),0),"Up to date",IF(TODAY()&gt;DATE(Settings!$B$3,9,Settings!$B$4),"Overdue","Partial payment"))),IF(TODAY()&gt;DATE(Settings!$B$3,9,Settings!$B$4),"Overdue","No package"))))</f>
        <v/>
      </c>
      <c r="AR32" t="str">
        <f>IF(OR($A32="",Settings!$B$3=""),"",IF(DATE(Settings!$B$3,10,1)&gt;TODAY(),"",IF(SUM(AP32)&gt;0,IF($M32=0,"",IF(AP32&gt;=$M32+IF(AND(ISNUMBER(AQ32),AQ32&gt;DATE(Settings!$B$3,10,Settings!$B$4)),ROUND($M32*Settings!$B$5/100,0),0),"Up to date",IF(TODAY()&gt;DATE(Settings!$B$3,10,Settings!$B$4),"Overdue","Partial payment"))),IF(TODAY()&gt;DATE(Settings!$B$3,10,Settings!$B$4),"Overdue","No package"))))</f>
        <v/>
      </c>
      <c r="AU32" t="str">
        <f>IF(OR($A32="",Settings!$B$3=""),"",IF(DATE(Settings!$B$3,11,1)&gt;TODAY(),"",IF(SUM(AS32)&gt;0,IF($M32=0,"",IF(AS32&gt;=$M32+IF(AND(ISNUMBER(AT32),AT32&gt;DATE(Settings!$B$3,11,Settings!$B$4)),ROUND($M32*Settings!$B$5/100,0),0),"Up to date",IF(TODAY()&gt;DATE(Settings!$B$3,11,Settings!$B$4),"Overdue","Partial payment"))),IF(TODAY()&gt;DATE(Settings!$B$3,11,Settings!$B$4),"Overdue","No package"))))</f>
        <v/>
      </c>
      <c r="AX32" t="str">
        <f>IF(OR($A32="",Settings!$B$3=""),"",IF(DATE(Settings!$B$3,12,1)&gt;TODAY(),"",IF(SUM(AV32)&gt;0,IF($M32=0,"",IF(AV32&gt;=$M32+IF(AND(ISNUMBER(AW32),AW32&gt;DATE(Settings!$B$3,12,Settings!$B$4)),ROUND($M32*Settings!$B$5/100,0),0),"Up to date",IF(TODAY()&gt;DATE(Settings!$B$3,12,Settings!$B$4),"Overdue","Partial payment"))),IF(TODAY()&gt;DATE(Settings!$B$3,12,Settings!$B$4),"Overdue","No package"))))</f>
        <v/>
      </c>
    </row>
    <row r="33" spans="12:50" x14ac:dyDescent="0.25">
      <c r="M33" s="2" t="str">
        <f>IF($A33="","",IFERROR(VLOOKUP($L33,Settings!$A$9:$B$14,2,FALSE),0))</f>
        <v/>
      </c>
      <c r="N33" t="str">
        <f>IF($A33="","",IF(Q33="Overdue",1,0)+IF(T33="Overdue",1,0)+IF(W33="Overdue",1,0)+IF(Z33="Overdue",1,0)+IF(AC33="Overdue",1,0)+IF(AF33="Overdue",1,0)+IF(AI33="Overdue",1,0)+IF(AL33="Overdue",1,0)+IF(AO33="Overdue",1,0)+IF(AR33="Overdue",1,0)+IF(AU33="Overdue",1,0)+IF(AX33="Overdue",1,0))</f>
        <v/>
      </c>
      <c r="Q33" t="str">
        <f>IF(OR($A33="",Settings!$B$3=""),"",IF(DATE(Settings!$B$3,1,1)&gt;TODAY(),"",IF(SUM(O33)&gt;0,IF($M33=0,"",IF(O33&gt;=$M33+IF(AND(ISNUMBER(P33),P33&gt;DATE(Settings!$B$3,1,Settings!$B$4)),ROUND($M33*Settings!$B$5/100,0),0),"Up to date",IF(TODAY()&gt;DATE(Settings!$B$3,1,Settings!$B$4),"Overdue","Partial payment"))),IF(TODAY()&gt;DATE(Settings!$B$3,1,Settings!$B$4),"Overdue","No package"))))</f>
        <v/>
      </c>
      <c r="T33" t="str">
        <f>IF(OR($A33="",Settings!$B$3=""),"",IF(DATE(Settings!$B$3,2,1)&gt;TODAY(),"",IF(SUM(R33)&gt;0,IF($M33=0,"",IF(R33&gt;=$M33+IF(AND(ISNUMBER(S33),S33&gt;DATE(Settings!$B$3,2,Settings!$B$4)),ROUND($M33*Settings!$B$5/100,0),0),"Up to date",IF(TODAY()&gt;DATE(Settings!$B$3,2,Settings!$B$4),"Overdue","Partial payment"))),IF(TODAY()&gt;DATE(Settings!$B$3,2,Settings!$B$4),"Overdue","No package"))))</f>
        <v/>
      </c>
      <c r="W33" t="str">
        <f>IF(OR($A33="",Settings!$B$3=""),"",IF(DATE(Settings!$B$3,3,1)&gt;TODAY(),"",IF(SUM(U33)&gt;0,IF($M33=0,"",IF(U33&gt;=$M33+IF(AND(ISNUMBER(V33),V33&gt;DATE(Settings!$B$3,3,Settings!$B$4)),ROUND($M33*Settings!$B$5/100,0),0),"Up to date",IF(TODAY()&gt;DATE(Settings!$B$3,3,Settings!$B$4),"Overdue","Partial payment"))),IF(TODAY()&gt;DATE(Settings!$B$3,3,Settings!$B$4),"Overdue","No package"))))</f>
        <v/>
      </c>
      <c r="Z33" t="str">
        <f>IF(OR($A33="",Settings!$B$3=""),"",IF(DATE(Settings!$B$3,4,1)&gt;TODAY(),"",IF(SUM(X33)&gt;0,IF($M33=0,"",IF(X33&gt;=$M33+IF(AND(ISNUMBER(Y33),Y33&gt;DATE(Settings!$B$3,4,Settings!$B$4)),ROUND($M33*Settings!$B$5/100,0),0),"Up to date",IF(TODAY()&gt;DATE(Settings!$B$3,4,Settings!$B$4),"Overdue","Partial payment"))),IF(TODAY()&gt;DATE(Settings!$B$3,4,Settings!$B$4),"Overdue","No package"))))</f>
        <v/>
      </c>
      <c r="AC33" t="str">
        <f>IF(OR($A33="",Settings!$B$3=""),"",IF(DATE(Settings!$B$3,5,1)&gt;TODAY(),"",IF(SUM(AA33)&gt;0,IF($M33=0,"",IF(AA33&gt;=$M33+IF(AND(ISNUMBER(AB33),AB33&gt;DATE(Settings!$B$3,5,Settings!$B$4)),ROUND($M33*Settings!$B$5/100,0),0),"Up to date",IF(TODAY()&gt;DATE(Settings!$B$3,5,Settings!$B$4),"Overdue","Partial payment"))),IF(TODAY()&gt;DATE(Settings!$B$3,5,Settings!$B$4),"Overdue","No package"))))</f>
        <v/>
      </c>
      <c r="AF33" t="str">
        <f>IF(OR($A33="",Settings!$B$3=""),"",IF(DATE(Settings!$B$3,6,1)&gt;TODAY(),"",IF(SUM(AD33)&gt;0,IF($M33=0,"",IF(AD33&gt;=$M33+IF(AND(ISNUMBER(AE33),AE33&gt;DATE(Settings!$B$3,6,Settings!$B$4)),ROUND($M33*Settings!$B$5/100,0),0),"Up to date",IF(TODAY()&gt;DATE(Settings!$B$3,6,Settings!$B$4),"Overdue","Partial payment"))),IF(TODAY()&gt;DATE(Settings!$B$3,6,Settings!$B$4),"Overdue","No package"))))</f>
        <v/>
      </c>
      <c r="AI33" t="str">
        <f>IF(OR($A33="",Settings!$B$3=""),"",IF(DATE(Settings!$B$3,7,1)&gt;TODAY(),"",IF(SUM(AG33)&gt;0,IF($M33=0,"",IF(AG33&gt;=$M33+IF(AND(ISNUMBER(AH33),AH33&gt;DATE(Settings!$B$3,7,Settings!$B$4)),ROUND($M33*Settings!$B$5/100,0),0),"Up to date",IF(TODAY()&gt;DATE(Settings!$B$3,7,Settings!$B$4),"Overdue","Partial payment"))),IF(TODAY()&gt;DATE(Settings!$B$3,7,Settings!$B$4),"Overdue","No package"))))</f>
        <v/>
      </c>
      <c r="AL33" t="str">
        <f>IF(OR($A33="",Settings!$B$3=""),"",IF(DATE(Settings!$B$3,8,1)&gt;TODAY(),"",IF(SUM(AJ33)&gt;0,IF($M33=0,"",IF(AJ33&gt;=$M33+IF(AND(ISNUMBER(AK33),AK33&gt;DATE(Settings!$B$3,8,Settings!$B$4)),ROUND($M33*Settings!$B$5/100,0),0),"Up to date",IF(TODAY()&gt;DATE(Settings!$B$3,8,Settings!$B$4),"Overdue","Partial payment"))),IF(TODAY()&gt;DATE(Settings!$B$3,8,Settings!$B$4),"Overdue","No package"))))</f>
        <v/>
      </c>
      <c r="AO33" t="str">
        <f>IF(OR($A33="",Settings!$B$3=""),"",IF(DATE(Settings!$B$3,9,1)&gt;TODAY(),"",IF(SUM(AM33)&gt;0,IF($M33=0,"",IF(AM33&gt;=$M33+IF(AND(ISNUMBER(AN33),AN33&gt;DATE(Settings!$B$3,9,Settings!$B$4)),ROUND($M33*Settings!$B$5/100,0),0),"Up to date",IF(TODAY()&gt;DATE(Settings!$B$3,9,Settings!$B$4),"Overdue","Partial payment"))),IF(TODAY()&gt;DATE(Settings!$B$3,9,Settings!$B$4),"Overdue","No package"))))</f>
        <v/>
      </c>
      <c r="AR33" t="str">
        <f>IF(OR($A33="",Settings!$B$3=""),"",IF(DATE(Settings!$B$3,10,1)&gt;TODAY(),"",IF(SUM(AP33)&gt;0,IF($M33=0,"",IF(AP33&gt;=$M33+IF(AND(ISNUMBER(AQ33),AQ33&gt;DATE(Settings!$B$3,10,Settings!$B$4)),ROUND($M33*Settings!$B$5/100,0),0),"Up to date",IF(TODAY()&gt;DATE(Settings!$B$3,10,Settings!$B$4),"Overdue","Partial payment"))),IF(TODAY()&gt;DATE(Settings!$B$3,10,Settings!$B$4),"Overdue","No package"))))</f>
        <v/>
      </c>
      <c r="AU33" t="str">
        <f>IF(OR($A33="",Settings!$B$3=""),"",IF(DATE(Settings!$B$3,11,1)&gt;TODAY(),"",IF(SUM(AS33)&gt;0,IF($M33=0,"",IF(AS33&gt;=$M33+IF(AND(ISNUMBER(AT33),AT33&gt;DATE(Settings!$B$3,11,Settings!$B$4)),ROUND($M33*Settings!$B$5/100,0),0),"Up to date",IF(TODAY()&gt;DATE(Settings!$B$3,11,Settings!$B$4),"Overdue","Partial payment"))),IF(TODAY()&gt;DATE(Settings!$B$3,11,Settings!$B$4),"Overdue","No package"))))</f>
        <v/>
      </c>
      <c r="AX33" t="str">
        <f>IF(OR($A33="",Settings!$B$3=""),"",IF(DATE(Settings!$B$3,12,1)&gt;TODAY(),"",IF(SUM(AV33)&gt;0,IF($M33=0,"",IF(AV33&gt;=$M33+IF(AND(ISNUMBER(AW33),AW33&gt;DATE(Settings!$B$3,12,Settings!$B$4)),ROUND($M33*Settings!$B$5/100,0),0),"Up to date",IF(TODAY()&gt;DATE(Settings!$B$3,12,Settings!$B$4),"Overdue","Partial payment"))),IF(TODAY()&gt;DATE(Settings!$B$3,12,Settings!$B$4),"Overdue","No package"))))</f>
        <v/>
      </c>
    </row>
    <row r="34" spans="12:50" x14ac:dyDescent="0.25">
      <c r="M34" s="2" t="str">
        <f>IF($A34="","",IFERROR(VLOOKUP($L34,Settings!$A$9:$B$14,2,FALSE),0))</f>
        <v/>
      </c>
      <c r="N34" t="str">
        <f>IF($A34="","",IF(Q34="Overdue",1,0)+IF(T34="Overdue",1,0)+IF(W34="Overdue",1,0)+IF(Z34="Overdue",1,0)+IF(AC34="Overdue",1,0)+IF(AF34="Overdue",1,0)+IF(AI34="Overdue",1,0)+IF(AL34="Overdue",1,0)+IF(AO34="Overdue",1,0)+IF(AR34="Overdue",1,0)+IF(AU34="Overdue",1,0)+IF(AX34="Overdue",1,0))</f>
        <v/>
      </c>
      <c r="Q34" t="str">
        <f>IF(OR($A34="",Settings!$B$3=""),"",IF(DATE(Settings!$B$3,1,1)&gt;TODAY(),"",IF(SUM(O34)&gt;0,IF($M34=0,"",IF(O34&gt;=$M34+IF(AND(ISNUMBER(P34),P34&gt;DATE(Settings!$B$3,1,Settings!$B$4)),ROUND($M34*Settings!$B$5/100,0),0),"Up to date",IF(TODAY()&gt;DATE(Settings!$B$3,1,Settings!$B$4),"Overdue","Partial payment"))),IF(TODAY()&gt;DATE(Settings!$B$3,1,Settings!$B$4),"Overdue","No package"))))</f>
        <v/>
      </c>
      <c r="T34" t="str">
        <f>IF(OR($A34="",Settings!$B$3=""),"",IF(DATE(Settings!$B$3,2,1)&gt;TODAY(),"",IF(SUM(R34)&gt;0,IF($M34=0,"",IF(R34&gt;=$M34+IF(AND(ISNUMBER(S34),S34&gt;DATE(Settings!$B$3,2,Settings!$B$4)),ROUND($M34*Settings!$B$5/100,0),0),"Up to date",IF(TODAY()&gt;DATE(Settings!$B$3,2,Settings!$B$4),"Overdue","Partial payment"))),IF(TODAY()&gt;DATE(Settings!$B$3,2,Settings!$B$4),"Overdue","No package"))))</f>
        <v/>
      </c>
      <c r="W34" t="str">
        <f>IF(OR($A34="",Settings!$B$3=""),"",IF(DATE(Settings!$B$3,3,1)&gt;TODAY(),"",IF(SUM(U34)&gt;0,IF($M34=0,"",IF(U34&gt;=$M34+IF(AND(ISNUMBER(V34),V34&gt;DATE(Settings!$B$3,3,Settings!$B$4)),ROUND($M34*Settings!$B$5/100,0),0),"Up to date",IF(TODAY()&gt;DATE(Settings!$B$3,3,Settings!$B$4),"Overdue","Partial payment"))),IF(TODAY()&gt;DATE(Settings!$B$3,3,Settings!$B$4),"Overdue","No package"))))</f>
        <v/>
      </c>
      <c r="Z34" t="str">
        <f>IF(OR($A34="",Settings!$B$3=""),"",IF(DATE(Settings!$B$3,4,1)&gt;TODAY(),"",IF(SUM(X34)&gt;0,IF($M34=0,"",IF(X34&gt;=$M34+IF(AND(ISNUMBER(Y34),Y34&gt;DATE(Settings!$B$3,4,Settings!$B$4)),ROUND($M34*Settings!$B$5/100,0),0),"Up to date",IF(TODAY()&gt;DATE(Settings!$B$3,4,Settings!$B$4),"Overdue","Partial payment"))),IF(TODAY()&gt;DATE(Settings!$B$3,4,Settings!$B$4),"Overdue","No package"))))</f>
        <v/>
      </c>
      <c r="AC34" t="str">
        <f>IF(OR($A34="",Settings!$B$3=""),"",IF(DATE(Settings!$B$3,5,1)&gt;TODAY(),"",IF(SUM(AA34)&gt;0,IF($M34=0,"",IF(AA34&gt;=$M34+IF(AND(ISNUMBER(AB34),AB34&gt;DATE(Settings!$B$3,5,Settings!$B$4)),ROUND($M34*Settings!$B$5/100,0),0),"Up to date",IF(TODAY()&gt;DATE(Settings!$B$3,5,Settings!$B$4),"Overdue","Partial payment"))),IF(TODAY()&gt;DATE(Settings!$B$3,5,Settings!$B$4),"Overdue","No package"))))</f>
        <v/>
      </c>
      <c r="AF34" t="str">
        <f>IF(OR($A34="",Settings!$B$3=""),"",IF(DATE(Settings!$B$3,6,1)&gt;TODAY(),"",IF(SUM(AD34)&gt;0,IF($M34=0,"",IF(AD34&gt;=$M34+IF(AND(ISNUMBER(AE34),AE34&gt;DATE(Settings!$B$3,6,Settings!$B$4)),ROUND($M34*Settings!$B$5/100,0),0),"Up to date",IF(TODAY()&gt;DATE(Settings!$B$3,6,Settings!$B$4),"Overdue","Partial payment"))),IF(TODAY()&gt;DATE(Settings!$B$3,6,Settings!$B$4),"Overdue","No package"))))</f>
        <v/>
      </c>
      <c r="AI34" t="str">
        <f>IF(OR($A34="",Settings!$B$3=""),"",IF(DATE(Settings!$B$3,7,1)&gt;TODAY(),"",IF(SUM(AG34)&gt;0,IF($M34=0,"",IF(AG34&gt;=$M34+IF(AND(ISNUMBER(AH34),AH34&gt;DATE(Settings!$B$3,7,Settings!$B$4)),ROUND($M34*Settings!$B$5/100,0),0),"Up to date",IF(TODAY()&gt;DATE(Settings!$B$3,7,Settings!$B$4),"Overdue","Partial payment"))),IF(TODAY()&gt;DATE(Settings!$B$3,7,Settings!$B$4),"Overdue","No package"))))</f>
        <v/>
      </c>
      <c r="AL34" t="str">
        <f>IF(OR($A34="",Settings!$B$3=""),"",IF(DATE(Settings!$B$3,8,1)&gt;TODAY(),"",IF(SUM(AJ34)&gt;0,IF($M34=0,"",IF(AJ34&gt;=$M34+IF(AND(ISNUMBER(AK34),AK34&gt;DATE(Settings!$B$3,8,Settings!$B$4)),ROUND($M34*Settings!$B$5/100,0),0),"Up to date",IF(TODAY()&gt;DATE(Settings!$B$3,8,Settings!$B$4),"Overdue","Partial payment"))),IF(TODAY()&gt;DATE(Settings!$B$3,8,Settings!$B$4),"Overdue","No package"))))</f>
        <v/>
      </c>
      <c r="AO34" t="str">
        <f>IF(OR($A34="",Settings!$B$3=""),"",IF(DATE(Settings!$B$3,9,1)&gt;TODAY(),"",IF(SUM(AM34)&gt;0,IF($M34=0,"",IF(AM34&gt;=$M34+IF(AND(ISNUMBER(AN34),AN34&gt;DATE(Settings!$B$3,9,Settings!$B$4)),ROUND($M34*Settings!$B$5/100,0),0),"Up to date",IF(TODAY()&gt;DATE(Settings!$B$3,9,Settings!$B$4),"Overdue","Partial payment"))),IF(TODAY()&gt;DATE(Settings!$B$3,9,Settings!$B$4),"Overdue","No package"))))</f>
        <v/>
      </c>
      <c r="AR34" t="str">
        <f>IF(OR($A34="",Settings!$B$3=""),"",IF(DATE(Settings!$B$3,10,1)&gt;TODAY(),"",IF(SUM(AP34)&gt;0,IF($M34=0,"",IF(AP34&gt;=$M34+IF(AND(ISNUMBER(AQ34),AQ34&gt;DATE(Settings!$B$3,10,Settings!$B$4)),ROUND($M34*Settings!$B$5/100,0),0),"Up to date",IF(TODAY()&gt;DATE(Settings!$B$3,10,Settings!$B$4),"Overdue","Partial payment"))),IF(TODAY()&gt;DATE(Settings!$B$3,10,Settings!$B$4),"Overdue","No package"))))</f>
        <v/>
      </c>
      <c r="AU34" t="str">
        <f>IF(OR($A34="",Settings!$B$3=""),"",IF(DATE(Settings!$B$3,11,1)&gt;TODAY(),"",IF(SUM(AS34)&gt;0,IF($M34=0,"",IF(AS34&gt;=$M34+IF(AND(ISNUMBER(AT34),AT34&gt;DATE(Settings!$B$3,11,Settings!$B$4)),ROUND($M34*Settings!$B$5/100,0),0),"Up to date",IF(TODAY()&gt;DATE(Settings!$B$3,11,Settings!$B$4),"Overdue","Partial payment"))),IF(TODAY()&gt;DATE(Settings!$B$3,11,Settings!$B$4),"Overdue","No package"))))</f>
        <v/>
      </c>
      <c r="AX34" t="str">
        <f>IF(OR($A34="",Settings!$B$3=""),"",IF(DATE(Settings!$B$3,12,1)&gt;TODAY(),"",IF(SUM(AV34)&gt;0,IF($M34=0,"",IF(AV34&gt;=$M34+IF(AND(ISNUMBER(AW34),AW34&gt;DATE(Settings!$B$3,12,Settings!$B$4)),ROUND($M34*Settings!$B$5/100,0),0),"Up to date",IF(TODAY()&gt;DATE(Settings!$B$3,12,Settings!$B$4),"Overdue","Partial payment"))),IF(TODAY()&gt;DATE(Settings!$B$3,12,Settings!$B$4),"Overdue","No package"))))</f>
        <v/>
      </c>
    </row>
    <row r="35" spans="12:50" x14ac:dyDescent="0.25">
      <c r="M35" s="2" t="str">
        <f>IF($A35="","",IFERROR(VLOOKUP($L35,Settings!$A$9:$B$14,2,FALSE),0))</f>
        <v/>
      </c>
      <c r="N35" t="str">
        <f>IF($A35="","",IF(Q35="Overdue",1,0)+IF(T35="Overdue",1,0)+IF(W35="Overdue",1,0)+IF(Z35="Overdue",1,0)+IF(AC35="Overdue",1,0)+IF(AF35="Overdue",1,0)+IF(AI35="Overdue",1,0)+IF(AL35="Overdue",1,0)+IF(AO35="Overdue",1,0)+IF(AR35="Overdue",1,0)+IF(AU35="Overdue",1,0)+IF(AX35="Overdue",1,0))</f>
        <v/>
      </c>
      <c r="Q35" t="str">
        <f>IF(OR($A35="",Settings!$B$3=""),"",IF(DATE(Settings!$B$3,1,1)&gt;TODAY(),"",IF(SUM(O35)&gt;0,IF($M35=0,"",IF(O35&gt;=$M35+IF(AND(ISNUMBER(P35),P35&gt;DATE(Settings!$B$3,1,Settings!$B$4)),ROUND($M35*Settings!$B$5/100,0),0),"Up to date",IF(TODAY()&gt;DATE(Settings!$B$3,1,Settings!$B$4),"Overdue","Partial payment"))),IF(TODAY()&gt;DATE(Settings!$B$3,1,Settings!$B$4),"Overdue","No package"))))</f>
        <v/>
      </c>
      <c r="T35" t="str">
        <f>IF(OR($A35="",Settings!$B$3=""),"",IF(DATE(Settings!$B$3,2,1)&gt;TODAY(),"",IF(SUM(R35)&gt;0,IF($M35=0,"",IF(R35&gt;=$M35+IF(AND(ISNUMBER(S35),S35&gt;DATE(Settings!$B$3,2,Settings!$B$4)),ROUND($M35*Settings!$B$5/100,0),0),"Up to date",IF(TODAY()&gt;DATE(Settings!$B$3,2,Settings!$B$4),"Overdue","Partial payment"))),IF(TODAY()&gt;DATE(Settings!$B$3,2,Settings!$B$4),"Overdue","No package"))))</f>
        <v/>
      </c>
      <c r="W35" t="str">
        <f>IF(OR($A35="",Settings!$B$3=""),"",IF(DATE(Settings!$B$3,3,1)&gt;TODAY(),"",IF(SUM(U35)&gt;0,IF($M35=0,"",IF(U35&gt;=$M35+IF(AND(ISNUMBER(V35),V35&gt;DATE(Settings!$B$3,3,Settings!$B$4)),ROUND($M35*Settings!$B$5/100,0),0),"Up to date",IF(TODAY()&gt;DATE(Settings!$B$3,3,Settings!$B$4),"Overdue","Partial payment"))),IF(TODAY()&gt;DATE(Settings!$B$3,3,Settings!$B$4),"Overdue","No package"))))</f>
        <v/>
      </c>
      <c r="Z35" t="str">
        <f>IF(OR($A35="",Settings!$B$3=""),"",IF(DATE(Settings!$B$3,4,1)&gt;TODAY(),"",IF(SUM(X35)&gt;0,IF($M35=0,"",IF(X35&gt;=$M35+IF(AND(ISNUMBER(Y35),Y35&gt;DATE(Settings!$B$3,4,Settings!$B$4)),ROUND($M35*Settings!$B$5/100,0),0),"Up to date",IF(TODAY()&gt;DATE(Settings!$B$3,4,Settings!$B$4),"Overdue","Partial payment"))),IF(TODAY()&gt;DATE(Settings!$B$3,4,Settings!$B$4),"Overdue","No package"))))</f>
        <v/>
      </c>
      <c r="AC35" t="str">
        <f>IF(OR($A35="",Settings!$B$3=""),"",IF(DATE(Settings!$B$3,5,1)&gt;TODAY(),"",IF(SUM(AA35)&gt;0,IF($M35=0,"",IF(AA35&gt;=$M35+IF(AND(ISNUMBER(AB35),AB35&gt;DATE(Settings!$B$3,5,Settings!$B$4)),ROUND($M35*Settings!$B$5/100,0),0),"Up to date",IF(TODAY()&gt;DATE(Settings!$B$3,5,Settings!$B$4),"Overdue","Partial payment"))),IF(TODAY()&gt;DATE(Settings!$B$3,5,Settings!$B$4),"Overdue","No package"))))</f>
        <v/>
      </c>
      <c r="AF35" t="str">
        <f>IF(OR($A35="",Settings!$B$3=""),"",IF(DATE(Settings!$B$3,6,1)&gt;TODAY(),"",IF(SUM(AD35)&gt;0,IF($M35=0,"",IF(AD35&gt;=$M35+IF(AND(ISNUMBER(AE35),AE35&gt;DATE(Settings!$B$3,6,Settings!$B$4)),ROUND($M35*Settings!$B$5/100,0),0),"Up to date",IF(TODAY()&gt;DATE(Settings!$B$3,6,Settings!$B$4),"Overdue","Partial payment"))),IF(TODAY()&gt;DATE(Settings!$B$3,6,Settings!$B$4),"Overdue","No package"))))</f>
        <v/>
      </c>
      <c r="AI35" t="str">
        <f>IF(OR($A35="",Settings!$B$3=""),"",IF(DATE(Settings!$B$3,7,1)&gt;TODAY(),"",IF(SUM(AG35)&gt;0,IF($M35=0,"",IF(AG35&gt;=$M35+IF(AND(ISNUMBER(AH35),AH35&gt;DATE(Settings!$B$3,7,Settings!$B$4)),ROUND($M35*Settings!$B$5/100,0),0),"Up to date",IF(TODAY()&gt;DATE(Settings!$B$3,7,Settings!$B$4),"Overdue","Partial payment"))),IF(TODAY()&gt;DATE(Settings!$B$3,7,Settings!$B$4),"Overdue","No package"))))</f>
        <v/>
      </c>
      <c r="AL35" t="str">
        <f>IF(OR($A35="",Settings!$B$3=""),"",IF(DATE(Settings!$B$3,8,1)&gt;TODAY(),"",IF(SUM(AJ35)&gt;0,IF($M35=0,"",IF(AJ35&gt;=$M35+IF(AND(ISNUMBER(AK35),AK35&gt;DATE(Settings!$B$3,8,Settings!$B$4)),ROUND($M35*Settings!$B$5/100,0),0),"Up to date",IF(TODAY()&gt;DATE(Settings!$B$3,8,Settings!$B$4),"Overdue","Partial payment"))),IF(TODAY()&gt;DATE(Settings!$B$3,8,Settings!$B$4),"Overdue","No package"))))</f>
        <v/>
      </c>
      <c r="AO35" t="str">
        <f>IF(OR($A35="",Settings!$B$3=""),"",IF(DATE(Settings!$B$3,9,1)&gt;TODAY(),"",IF(SUM(AM35)&gt;0,IF($M35=0,"",IF(AM35&gt;=$M35+IF(AND(ISNUMBER(AN35),AN35&gt;DATE(Settings!$B$3,9,Settings!$B$4)),ROUND($M35*Settings!$B$5/100,0),0),"Up to date",IF(TODAY()&gt;DATE(Settings!$B$3,9,Settings!$B$4),"Overdue","Partial payment"))),IF(TODAY()&gt;DATE(Settings!$B$3,9,Settings!$B$4),"Overdue","No package"))))</f>
        <v/>
      </c>
      <c r="AR35" t="str">
        <f>IF(OR($A35="",Settings!$B$3=""),"",IF(DATE(Settings!$B$3,10,1)&gt;TODAY(),"",IF(SUM(AP35)&gt;0,IF($M35=0,"",IF(AP35&gt;=$M35+IF(AND(ISNUMBER(AQ35),AQ35&gt;DATE(Settings!$B$3,10,Settings!$B$4)),ROUND($M35*Settings!$B$5/100,0),0),"Up to date",IF(TODAY()&gt;DATE(Settings!$B$3,10,Settings!$B$4),"Overdue","Partial payment"))),IF(TODAY()&gt;DATE(Settings!$B$3,10,Settings!$B$4),"Overdue","No package"))))</f>
        <v/>
      </c>
      <c r="AU35" t="str">
        <f>IF(OR($A35="",Settings!$B$3=""),"",IF(DATE(Settings!$B$3,11,1)&gt;TODAY(),"",IF(SUM(AS35)&gt;0,IF($M35=0,"",IF(AS35&gt;=$M35+IF(AND(ISNUMBER(AT35),AT35&gt;DATE(Settings!$B$3,11,Settings!$B$4)),ROUND($M35*Settings!$B$5/100,0),0),"Up to date",IF(TODAY()&gt;DATE(Settings!$B$3,11,Settings!$B$4),"Overdue","Partial payment"))),IF(TODAY()&gt;DATE(Settings!$B$3,11,Settings!$B$4),"Overdue","No package"))))</f>
        <v/>
      </c>
      <c r="AX35" t="str">
        <f>IF(OR($A35="",Settings!$B$3=""),"",IF(DATE(Settings!$B$3,12,1)&gt;TODAY(),"",IF(SUM(AV35)&gt;0,IF($M35=0,"",IF(AV35&gt;=$M35+IF(AND(ISNUMBER(AW35),AW35&gt;DATE(Settings!$B$3,12,Settings!$B$4)),ROUND($M35*Settings!$B$5/100,0),0),"Up to date",IF(TODAY()&gt;DATE(Settings!$B$3,12,Settings!$B$4),"Overdue","Partial payment"))),IF(TODAY()&gt;DATE(Settings!$B$3,12,Settings!$B$4),"Overdue","No package"))))</f>
        <v/>
      </c>
    </row>
    <row r="36" spans="12:50" x14ac:dyDescent="0.25">
      <c r="M36" s="2" t="str">
        <f>IF($A36="","",IFERROR(VLOOKUP($L36,Settings!$A$9:$B$14,2,FALSE),0))</f>
        <v/>
      </c>
      <c r="N36" t="str">
        <f>IF($A36="","",IF(Q36="Overdue",1,0)+IF(T36="Overdue",1,0)+IF(W36="Overdue",1,0)+IF(Z36="Overdue",1,0)+IF(AC36="Overdue",1,0)+IF(AF36="Overdue",1,0)+IF(AI36="Overdue",1,0)+IF(AL36="Overdue",1,0)+IF(AO36="Overdue",1,0)+IF(AR36="Overdue",1,0)+IF(AU36="Overdue",1,0)+IF(AX36="Overdue",1,0))</f>
        <v/>
      </c>
      <c r="Q36" t="str">
        <f>IF(OR($A36="",Settings!$B$3=""),"",IF(DATE(Settings!$B$3,1,1)&gt;TODAY(),"",IF(SUM(O36)&gt;0,IF($M36=0,"",IF(O36&gt;=$M36+IF(AND(ISNUMBER(P36),P36&gt;DATE(Settings!$B$3,1,Settings!$B$4)),ROUND($M36*Settings!$B$5/100,0),0),"Up to date",IF(TODAY()&gt;DATE(Settings!$B$3,1,Settings!$B$4),"Overdue","Partial payment"))),IF(TODAY()&gt;DATE(Settings!$B$3,1,Settings!$B$4),"Overdue","No package"))))</f>
        <v/>
      </c>
      <c r="T36" t="str">
        <f>IF(OR($A36="",Settings!$B$3=""),"",IF(DATE(Settings!$B$3,2,1)&gt;TODAY(),"",IF(SUM(R36)&gt;0,IF($M36=0,"",IF(R36&gt;=$M36+IF(AND(ISNUMBER(S36),S36&gt;DATE(Settings!$B$3,2,Settings!$B$4)),ROUND($M36*Settings!$B$5/100,0),0),"Up to date",IF(TODAY()&gt;DATE(Settings!$B$3,2,Settings!$B$4),"Overdue","Partial payment"))),IF(TODAY()&gt;DATE(Settings!$B$3,2,Settings!$B$4),"Overdue","No package"))))</f>
        <v/>
      </c>
      <c r="W36" t="str">
        <f>IF(OR($A36="",Settings!$B$3=""),"",IF(DATE(Settings!$B$3,3,1)&gt;TODAY(),"",IF(SUM(U36)&gt;0,IF($M36=0,"",IF(U36&gt;=$M36+IF(AND(ISNUMBER(V36),V36&gt;DATE(Settings!$B$3,3,Settings!$B$4)),ROUND($M36*Settings!$B$5/100,0),0),"Up to date",IF(TODAY()&gt;DATE(Settings!$B$3,3,Settings!$B$4),"Overdue","Partial payment"))),IF(TODAY()&gt;DATE(Settings!$B$3,3,Settings!$B$4),"Overdue","No package"))))</f>
        <v/>
      </c>
      <c r="Z36" t="str">
        <f>IF(OR($A36="",Settings!$B$3=""),"",IF(DATE(Settings!$B$3,4,1)&gt;TODAY(),"",IF(SUM(X36)&gt;0,IF($M36=0,"",IF(X36&gt;=$M36+IF(AND(ISNUMBER(Y36),Y36&gt;DATE(Settings!$B$3,4,Settings!$B$4)),ROUND($M36*Settings!$B$5/100,0),0),"Up to date",IF(TODAY()&gt;DATE(Settings!$B$3,4,Settings!$B$4),"Overdue","Partial payment"))),IF(TODAY()&gt;DATE(Settings!$B$3,4,Settings!$B$4),"Overdue","No package"))))</f>
        <v/>
      </c>
      <c r="AC36" t="str">
        <f>IF(OR($A36="",Settings!$B$3=""),"",IF(DATE(Settings!$B$3,5,1)&gt;TODAY(),"",IF(SUM(AA36)&gt;0,IF($M36=0,"",IF(AA36&gt;=$M36+IF(AND(ISNUMBER(AB36),AB36&gt;DATE(Settings!$B$3,5,Settings!$B$4)),ROUND($M36*Settings!$B$5/100,0),0),"Up to date",IF(TODAY()&gt;DATE(Settings!$B$3,5,Settings!$B$4),"Overdue","Partial payment"))),IF(TODAY()&gt;DATE(Settings!$B$3,5,Settings!$B$4),"Overdue","No package"))))</f>
        <v/>
      </c>
      <c r="AF36" t="str">
        <f>IF(OR($A36="",Settings!$B$3=""),"",IF(DATE(Settings!$B$3,6,1)&gt;TODAY(),"",IF(SUM(AD36)&gt;0,IF($M36=0,"",IF(AD36&gt;=$M36+IF(AND(ISNUMBER(AE36),AE36&gt;DATE(Settings!$B$3,6,Settings!$B$4)),ROUND($M36*Settings!$B$5/100,0),0),"Up to date",IF(TODAY()&gt;DATE(Settings!$B$3,6,Settings!$B$4),"Overdue","Partial payment"))),IF(TODAY()&gt;DATE(Settings!$B$3,6,Settings!$B$4),"Overdue","No package"))))</f>
        <v/>
      </c>
      <c r="AI36" t="str">
        <f>IF(OR($A36="",Settings!$B$3=""),"",IF(DATE(Settings!$B$3,7,1)&gt;TODAY(),"",IF(SUM(AG36)&gt;0,IF($M36=0,"",IF(AG36&gt;=$M36+IF(AND(ISNUMBER(AH36),AH36&gt;DATE(Settings!$B$3,7,Settings!$B$4)),ROUND($M36*Settings!$B$5/100,0),0),"Up to date",IF(TODAY()&gt;DATE(Settings!$B$3,7,Settings!$B$4),"Overdue","Partial payment"))),IF(TODAY()&gt;DATE(Settings!$B$3,7,Settings!$B$4),"Overdue","No package"))))</f>
        <v/>
      </c>
      <c r="AL36" t="str">
        <f>IF(OR($A36="",Settings!$B$3=""),"",IF(DATE(Settings!$B$3,8,1)&gt;TODAY(),"",IF(SUM(AJ36)&gt;0,IF($M36=0,"",IF(AJ36&gt;=$M36+IF(AND(ISNUMBER(AK36),AK36&gt;DATE(Settings!$B$3,8,Settings!$B$4)),ROUND($M36*Settings!$B$5/100,0),0),"Up to date",IF(TODAY()&gt;DATE(Settings!$B$3,8,Settings!$B$4),"Overdue","Partial payment"))),IF(TODAY()&gt;DATE(Settings!$B$3,8,Settings!$B$4),"Overdue","No package"))))</f>
        <v/>
      </c>
      <c r="AO36" t="str">
        <f>IF(OR($A36="",Settings!$B$3=""),"",IF(DATE(Settings!$B$3,9,1)&gt;TODAY(),"",IF(SUM(AM36)&gt;0,IF($M36=0,"",IF(AM36&gt;=$M36+IF(AND(ISNUMBER(AN36),AN36&gt;DATE(Settings!$B$3,9,Settings!$B$4)),ROUND($M36*Settings!$B$5/100,0),0),"Up to date",IF(TODAY()&gt;DATE(Settings!$B$3,9,Settings!$B$4),"Overdue","Partial payment"))),IF(TODAY()&gt;DATE(Settings!$B$3,9,Settings!$B$4),"Overdue","No package"))))</f>
        <v/>
      </c>
      <c r="AR36" t="str">
        <f>IF(OR($A36="",Settings!$B$3=""),"",IF(DATE(Settings!$B$3,10,1)&gt;TODAY(),"",IF(SUM(AP36)&gt;0,IF($M36=0,"",IF(AP36&gt;=$M36+IF(AND(ISNUMBER(AQ36),AQ36&gt;DATE(Settings!$B$3,10,Settings!$B$4)),ROUND($M36*Settings!$B$5/100,0),0),"Up to date",IF(TODAY()&gt;DATE(Settings!$B$3,10,Settings!$B$4),"Overdue","Partial payment"))),IF(TODAY()&gt;DATE(Settings!$B$3,10,Settings!$B$4),"Overdue","No package"))))</f>
        <v/>
      </c>
      <c r="AU36" t="str">
        <f>IF(OR($A36="",Settings!$B$3=""),"",IF(DATE(Settings!$B$3,11,1)&gt;TODAY(),"",IF(SUM(AS36)&gt;0,IF($M36=0,"",IF(AS36&gt;=$M36+IF(AND(ISNUMBER(AT36),AT36&gt;DATE(Settings!$B$3,11,Settings!$B$4)),ROUND($M36*Settings!$B$5/100,0),0),"Up to date",IF(TODAY()&gt;DATE(Settings!$B$3,11,Settings!$B$4),"Overdue","Partial payment"))),IF(TODAY()&gt;DATE(Settings!$B$3,11,Settings!$B$4),"Overdue","No package"))))</f>
        <v/>
      </c>
      <c r="AX36" t="str">
        <f>IF(OR($A36="",Settings!$B$3=""),"",IF(DATE(Settings!$B$3,12,1)&gt;TODAY(),"",IF(SUM(AV36)&gt;0,IF($M36=0,"",IF(AV36&gt;=$M36+IF(AND(ISNUMBER(AW36),AW36&gt;DATE(Settings!$B$3,12,Settings!$B$4)),ROUND($M36*Settings!$B$5/100,0),0),"Up to date",IF(TODAY()&gt;DATE(Settings!$B$3,12,Settings!$B$4),"Overdue","Partial payment"))),IF(TODAY()&gt;DATE(Settings!$B$3,12,Settings!$B$4),"Overdue","No package"))))</f>
        <v/>
      </c>
    </row>
    <row r="37" spans="12:50" x14ac:dyDescent="0.25">
      <c r="M37" s="2" t="str">
        <f>IF($A37="","",IFERROR(VLOOKUP($L37,Settings!$A$9:$B$14,2,FALSE),0))</f>
        <v/>
      </c>
      <c r="N37" t="str">
        <f>IF($A37="","",IF(Q37="Overdue",1,0)+IF(T37="Overdue",1,0)+IF(W37="Overdue",1,0)+IF(Z37="Overdue",1,0)+IF(AC37="Overdue",1,0)+IF(AF37="Overdue",1,0)+IF(AI37="Overdue",1,0)+IF(AL37="Overdue",1,0)+IF(AO37="Overdue",1,0)+IF(AR37="Overdue",1,0)+IF(AU37="Overdue",1,0)+IF(AX37="Overdue",1,0))</f>
        <v/>
      </c>
      <c r="Q37" t="str">
        <f>IF(OR($A37="",Settings!$B$3=""),"",IF(DATE(Settings!$B$3,1,1)&gt;TODAY(),"",IF(SUM(O37)&gt;0,IF($M37=0,"",IF(O37&gt;=$M37+IF(AND(ISNUMBER(P37),P37&gt;DATE(Settings!$B$3,1,Settings!$B$4)),ROUND($M37*Settings!$B$5/100,0),0),"Up to date",IF(TODAY()&gt;DATE(Settings!$B$3,1,Settings!$B$4),"Overdue","Partial payment"))),IF(TODAY()&gt;DATE(Settings!$B$3,1,Settings!$B$4),"Overdue","No package"))))</f>
        <v/>
      </c>
      <c r="T37" t="str">
        <f>IF(OR($A37="",Settings!$B$3=""),"",IF(DATE(Settings!$B$3,2,1)&gt;TODAY(),"",IF(SUM(R37)&gt;0,IF($M37=0,"",IF(R37&gt;=$M37+IF(AND(ISNUMBER(S37),S37&gt;DATE(Settings!$B$3,2,Settings!$B$4)),ROUND($M37*Settings!$B$5/100,0),0),"Up to date",IF(TODAY()&gt;DATE(Settings!$B$3,2,Settings!$B$4),"Overdue","Partial payment"))),IF(TODAY()&gt;DATE(Settings!$B$3,2,Settings!$B$4),"Overdue","No package"))))</f>
        <v/>
      </c>
      <c r="W37" t="str">
        <f>IF(OR($A37="",Settings!$B$3=""),"",IF(DATE(Settings!$B$3,3,1)&gt;TODAY(),"",IF(SUM(U37)&gt;0,IF($M37=0,"",IF(U37&gt;=$M37+IF(AND(ISNUMBER(V37),V37&gt;DATE(Settings!$B$3,3,Settings!$B$4)),ROUND($M37*Settings!$B$5/100,0),0),"Up to date",IF(TODAY()&gt;DATE(Settings!$B$3,3,Settings!$B$4),"Overdue","Partial payment"))),IF(TODAY()&gt;DATE(Settings!$B$3,3,Settings!$B$4),"Overdue","No package"))))</f>
        <v/>
      </c>
      <c r="Z37" t="str">
        <f>IF(OR($A37="",Settings!$B$3=""),"",IF(DATE(Settings!$B$3,4,1)&gt;TODAY(),"",IF(SUM(X37)&gt;0,IF($M37=0,"",IF(X37&gt;=$M37+IF(AND(ISNUMBER(Y37),Y37&gt;DATE(Settings!$B$3,4,Settings!$B$4)),ROUND($M37*Settings!$B$5/100,0),0),"Up to date",IF(TODAY()&gt;DATE(Settings!$B$3,4,Settings!$B$4),"Overdue","Partial payment"))),IF(TODAY()&gt;DATE(Settings!$B$3,4,Settings!$B$4),"Overdue","No package"))))</f>
        <v/>
      </c>
      <c r="AC37" t="str">
        <f>IF(OR($A37="",Settings!$B$3=""),"",IF(DATE(Settings!$B$3,5,1)&gt;TODAY(),"",IF(SUM(AA37)&gt;0,IF($M37=0,"",IF(AA37&gt;=$M37+IF(AND(ISNUMBER(AB37),AB37&gt;DATE(Settings!$B$3,5,Settings!$B$4)),ROUND($M37*Settings!$B$5/100,0),0),"Up to date",IF(TODAY()&gt;DATE(Settings!$B$3,5,Settings!$B$4),"Overdue","Partial payment"))),IF(TODAY()&gt;DATE(Settings!$B$3,5,Settings!$B$4),"Overdue","No package"))))</f>
        <v/>
      </c>
      <c r="AF37" t="str">
        <f>IF(OR($A37="",Settings!$B$3=""),"",IF(DATE(Settings!$B$3,6,1)&gt;TODAY(),"",IF(SUM(AD37)&gt;0,IF($M37=0,"",IF(AD37&gt;=$M37+IF(AND(ISNUMBER(AE37),AE37&gt;DATE(Settings!$B$3,6,Settings!$B$4)),ROUND($M37*Settings!$B$5/100,0),0),"Up to date",IF(TODAY()&gt;DATE(Settings!$B$3,6,Settings!$B$4),"Overdue","Partial payment"))),IF(TODAY()&gt;DATE(Settings!$B$3,6,Settings!$B$4),"Overdue","No package"))))</f>
        <v/>
      </c>
      <c r="AI37" t="str">
        <f>IF(OR($A37="",Settings!$B$3=""),"",IF(DATE(Settings!$B$3,7,1)&gt;TODAY(),"",IF(SUM(AG37)&gt;0,IF($M37=0,"",IF(AG37&gt;=$M37+IF(AND(ISNUMBER(AH37),AH37&gt;DATE(Settings!$B$3,7,Settings!$B$4)),ROUND($M37*Settings!$B$5/100,0),0),"Up to date",IF(TODAY()&gt;DATE(Settings!$B$3,7,Settings!$B$4),"Overdue","Partial payment"))),IF(TODAY()&gt;DATE(Settings!$B$3,7,Settings!$B$4),"Overdue","No package"))))</f>
        <v/>
      </c>
      <c r="AL37" t="str">
        <f>IF(OR($A37="",Settings!$B$3=""),"",IF(DATE(Settings!$B$3,8,1)&gt;TODAY(),"",IF(SUM(AJ37)&gt;0,IF($M37=0,"",IF(AJ37&gt;=$M37+IF(AND(ISNUMBER(AK37),AK37&gt;DATE(Settings!$B$3,8,Settings!$B$4)),ROUND($M37*Settings!$B$5/100,0),0),"Up to date",IF(TODAY()&gt;DATE(Settings!$B$3,8,Settings!$B$4),"Overdue","Partial payment"))),IF(TODAY()&gt;DATE(Settings!$B$3,8,Settings!$B$4),"Overdue","No package"))))</f>
        <v/>
      </c>
      <c r="AO37" t="str">
        <f>IF(OR($A37="",Settings!$B$3=""),"",IF(DATE(Settings!$B$3,9,1)&gt;TODAY(),"",IF(SUM(AM37)&gt;0,IF($M37=0,"",IF(AM37&gt;=$M37+IF(AND(ISNUMBER(AN37),AN37&gt;DATE(Settings!$B$3,9,Settings!$B$4)),ROUND($M37*Settings!$B$5/100,0),0),"Up to date",IF(TODAY()&gt;DATE(Settings!$B$3,9,Settings!$B$4),"Overdue","Partial payment"))),IF(TODAY()&gt;DATE(Settings!$B$3,9,Settings!$B$4),"Overdue","No package"))))</f>
        <v/>
      </c>
      <c r="AR37" t="str">
        <f>IF(OR($A37="",Settings!$B$3=""),"",IF(DATE(Settings!$B$3,10,1)&gt;TODAY(),"",IF(SUM(AP37)&gt;0,IF($M37=0,"",IF(AP37&gt;=$M37+IF(AND(ISNUMBER(AQ37),AQ37&gt;DATE(Settings!$B$3,10,Settings!$B$4)),ROUND($M37*Settings!$B$5/100,0),0),"Up to date",IF(TODAY()&gt;DATE(Settings!$B$3,10,Settings!$B$4),"Overdue","Partial payment"))),IF(TODAY()&gt;DATE(Settings!$B$3,10,Settings!$B$4),"Overdue","No package"))))</f>
        <v/>
      </c>
      <c r="AU37" t="str">
        <f>IF(OR($A37="",Settings!$B$3=""),"",IF(DATE(Settings!$B$3,11,1)&gt;TODAY(),"",IF(SUM(AS37)&gt;0,IF($M37=0,"",IF(AS37&gt;=$M37+IF(AND(ISNUMBER(AT37),AT37&gt;DATE(Settings!$B$3,11,Settings!$B$4)),ROUND($M37*Settings!$B$5/100,0),0),"Up to date",IF(TODAY()&gt;DATE(Settings!$B$3,11,Settings!$B$4),"Overdue","Partial payment"))),IF(TODAY()&gt;DATE(Settings!$B$3,11,Settings!$B$4),"Overdue","No package"))))</f>
        <v/>
      </c>
      <c r="AX37" t="str">
        <f>IF(OR($A37="",Settings!$B$3=""),"",IF(DATE(Settings!$B$3,12,1)&gt;TODAY(),"",IF(SUM(AV37)&gt;0,IF($M37=0,"",IF(AV37&gt;=$M37+IF(AND(ISNUMBER(AW37),AW37&gt;DATE(Settings!$B$3,12,Settings!$B$4)),ROUND($M37*Settings!$B$5/100,0),0),"Up to date",IF(TODAY()&gt;DATE(Settings!$B$3,12,Settings!$B$4),"Overdue","Partial payment"))),IF(TODAY()&gt;DATE(Settings!$B$3,12,Settings!$B$4),"Overdue","No package"))))</f>
        <v/>
      </c>
    </row>
    <row r="38" spans="12:50" x14ac:dyDescent="0.25">
      <c r="M38" s="2" t="str">
        <f>IF($A38="","",IFERROR(VLOOKUP($L38,Settings!$A$9:$B$14,2,FALSE),0))</f>
        <v/>
      </c>
      <c r="N38" t="str">
        <f>IF($A38="","",IF(Q38="Overdue",1,0)+IF(T38="Overdue",1,0)+IF(W38="Overdue",1,0)+IF(Z38="Overdue",1,0)+IF(AC38="Overdue",1,0)+IF(AF38="Overdue",1,0)+IF(AI38="Overdue",1,0)+IF(AL38="Overdue",1,0)+IF(AO38="Overdue",1,0)+IF(AR38="Overdue",1,0)+IF(AU38="Overdue",1,0)+IF(AX38="Overdue",1,0))</f>
        <v/>
      </c>
      <c r="Q38" t="str">
        <f>IF(OR($A38="",Settings!$B$3=""),"",IF(DATE(Settings!$B$3,1,1)&gt;TODAY(),"",IF(SUM(O38)&gt;0,IF($M38=0,"",IF(O38&gt;=$M38+IF(AND(ISNUMBER(P38),P38&gt;DATE(Settings!$B$3,1,Settings!$B$4)),ROUND($M38*Settings!$B$5/100,0),0),"Up to date",IF(TODAY()&gt;DATE(Settings!$B$3,1,Settings!$B$4),"Overdue","Partial payment"))),IF(TODAY()&gt;DATE(Settings!$B$3,1,Settings!$B$4),"Overdue","No package"))))</f>
        <v/>
      </c>
      <c r="T38" t="str">
        <f>IF(OR($A38="",Settings!$B$3=""),"",IF(DATE(Settings!$B$3,2,1)&gt;TODAY(),"",IF(SUM(R38)&gt;0,IF($M38=0,"",IF(R38&gt;=$M38+IF(AND(ISNUMBER(S38),S38&gt;DATE(Settings!$B$3,2,Settings!$B$4)),ROUND($M38*Settings!$B$5/100,0),0),"Up to date",IF(TODAY()&gt;DATE(Settings!$B$3,2,Settings!$B$4),"Overdue","Partial payment"))),IF(TODAY()&gt;DATE(Settings!$B$3,2,Settings!$B$4),"Overdue","No package"))))</f>
        <v/>
      </c>
      <c r="W38" t="str">
        <f>IF(OR($A38="",Settings!$B$3=""),"",IF(DATE(Settings!$B$3,3,1)&gt;TODAY(),"",IF(SUM(U38)&gt;0,IF($M38=0,"",IF(U38&gt;=$M38+IF(AND(ISNUMBER(V38),V38&gt;DATE(Settings!$B$3,3,Settings!$B$4)),ROUND($M38*Settings!$B$5/100,0),0),"Up to date",IF(TODAY()&gt;DATE(Settings!$B$3,3,Settings!$B$4),"Overdue","Partial payment"))),IF(TODAY()&gt;DATE(Settings!$B$3,3,Settings!$B$4),"Overdue","No package"))))</f>
        <v/>
      </c>
      <c r="Z38" t="str">
        <f>IF(OR($A38="",Settings!$B$3=""),"",IF(DATE(Settings!$B$3,4,1)&gt;TODAY(),"",IF(SUM(X38)&gt;0,IF($M38=0,"",IF(X38&gt;=$M38+IF(AND(ISNUMBER(Y38),Y38&gt;DATE(Settings!$B$3,4,Settings!$B$4)),ROUND($M38*Settings!$B$5/100,0),0),"Up to date",IF(TODAY()&gt;DATE(Settings!$B$3,4,Settings!$B$4),"Overdue","Partial payment"))),IF(TODAY()&gt;DATE(Settings!$B$3,4,Settings!$B$4),"Overdue","No package"))))</f>
        <v/>
      </c>
      <c r="AC38" t="str">
        <f>IF(OR($A38="",Settings!$B$3=""),"",IF(DATE(Settings!$B$3,5,1)&gt;TODAY(),"",IF(SUM(AA38)&gt;0,IF($M38=0,"",IF(AA38&gt;=$M38+IF(AND(ISNUMBER(AB38),AB38&gt;DATE(Settings!$B$3,5,Settings!$B$4)),ROUND($M38*Settings!$B$5/100,0),0),"Up to date",IF(TODAY()&gt;DATE(Settings!$B$3,5,Settings!$B$4),"Overdue","Partial payment"))),IF(TODAY()&gt;DATE(Settings!$B$3,5,Settings!$B$4),"Overdue","No package"))))</f>
        <v/>
      </c>
      <c r="AF38" t="str">
        <f>IF(OR($A38="",Settings!$B$3=""),"",IF(DATE(Settings!$B$3,6,1)&gt;TODAY(),"",IF(SUM(AD38)&gt;0,IF($M38=0,"",IF(AD38&gt;=$M38+IF(AND(ISNUMBER(AE38),AE38&gt;DATE(Settings!$B$3,6,Settings!$B$4)),ROUND($M38*Settings!$B$5/100,0),0),"Up to date",IF(TODAY()&gt;DATE(Settings!$B$3,6,Settings!$B$4),"Overdue","Partial payment"))),IF(TODAY()&gt;DATE(Settings!$B$3,6,Settings!$B$4),"Overdue","No package"))))</f>
        <v/>
      </c>
      <c r="AI38" t="str">
        <f>IF(OR($A38="",Settings!$B$3=""),"",IF(DATE(Settings!$B$3,7,1)&gt;TODAY(),"",IF(SUM(AG38)&gt;0,IF($M38=0,"",IF(AG38&gt;=$M38+IF(AND(ISNUMBER(AH38),AH38&gt;DATE(Settings!$B$3,7,Settings!$B$4)),ROUND($M38*Settings!$B$5/100,0),0),"Up to date",IF(TODAY()&gt;DATE(Settings!$B$3,7,Settings!$B$4),"Overdue","Partial payment"))),IF(TODAY()&gt;DATE(Settings!$B$3,7,Settings!$B$4),"Overdue","No package"))))</f>
        <v/>
      </c>
      <c r="AL38" t="str">
        <f>IF(OR($A38="",Settings!$B$3=""),"",IF(DATE(Settings!$B$3,8,1)&gt;TODAY(),"",IF(SUM(AJ38)&gt;0,IF($M38=0,"",IF(AJ38&gt;=$M38+IF(AND(ISNUMBER(AK38),AK38&gt;DATE(Settings!$B$3,8,Settings!$B$4)),ROUND($M38*Settings!$B$5/100,0),0),"Up to date",IF(TODAY()&gt;DATE(Settings!$B$3,8,Settings!$B$4),"Overdue","Partial payment"))),IF(TODAY()&gt;DATE(Settings!$B$3,8,Settings!$B$4),"Overdue","No package"))))</f>
        <v/>
      </c>
      <c r="AO38" t="str">
        <f>IF(OR($A38="",Settings!$B$3=""),"",IF(DATE(Settings!$B$3,9,1)&gt;TODAY(),"",IF(SUM(AM38)&gt;0,IF($M38=0,"",IF(AM38&gt;=$M38+IF(AND(ISNUMBER(AN38),AN38&gt;DATE(Settings!$B$3,9,Settings!$B$4)),ROUND($M38*Settings!$B$5/100,0),0),"Up to date",IF(TODAY()&gt;DATE(Settings!$B$3,9,Settings!$B$4),"Overdue","Partial payment"))),IF(TODAY()&gt;DATE(Settings!$B$3,9,Settings!$B$4),"Overdue","No package"))))</f>
        <v/>
      </c>
      <c r="AR38" t="str">
        <f>IF(OR($A38="",Settings!$B$3=""),"",IF(DATE(Settings!$B$3,10,1)&gt;TODAY(),"",IF(SUM(AP38)&gt;0,IF($M38=0,"",IF(AP38&gt;=$M38+IF(AND(ISNUMBER(AQ38),AQ38&gt;DATE(Settings!$B$3,10,Settings!$B$4)),ROUND($M38*Settings!$B$5/100,0),0),"Up to date",IF(TODAY()&gt;DATE(Settings!$B$3,10,Settings!$B$4),"Overdue","Partial payment"))),IF(TODAY()&gt;DATE(Settings!$B$3,10,Settings!$B$4),"Overdue","No package"))))</f>
        <v/>
      </c>
      <c r="AU38" t="str">
        <f>IF(OR($A38="",Settings!$B$3=""),"",IF(DATE(Settings!$B$3,11,1)&gt;TODAY(),"",IF(SUM(AS38)&gt;0,IF($M38=0,"",IF(AS38&gt;=$M38+IF(AND(ISNUMBER(AT38),AT38&gt;DATE(Settings!$B$3,11,Settings!$B$4)),ROUND($M38*Settings!$B$5/100,0),0),"Up to date",IF(TODAY()&gt;DATE(Settings!$B$3,11,Settings!$B$4),"Overdue","Partial payment"))),IF(TODAY()&gt;DATE(Settings!$B$3,11,Settings!$B$4),"Overdue","No package"))))</f>
        <v/>
      </c>
      <c r="AX38" t="str">
        <f>IF(OR($A38="",Settings!$B$3=""),"",IF(DATE(Settings!$B$3,12,1)&gt;TODAY(),"",IF(SUM(AV38)&gt;0,IF($M38=0,"",IF(AV38&gt;=$M38+IF(AND(ISNUMBER(AW38),AW38&gt;DATE(Settings!$B$3,12,Settings!$B$4)),ROUND($M38*Settings!$B$5/100,0),0),"Up to date",IF(TODAY()&gt;DATE(Settings!$B$3,12,Settings!$B$4),"Overdue","Partial payment"))),IF(TODAY()&gt;DATE(Settings!$B$3,12,Settings!$B$4),"Overdue","No package"))))</f>
        <v/>
      </c>
    </row>
    <row r="39" spans="12:50" x14ac:dyDescent="0.25">
      <c r="M39" s="2" t="str">
        <f>IF($A39="","",IFERROR(VLOOKUP($L39,Settings!$A$9:$B$14,2,FALSE),0))</f>
        <v/>
      </c>
      <c r="N39" t="str">
        <f>IF($A39="","",IF(Q39="Overdue",1,0)+IF(T39="Overdue",1,0)+IF(W39="Overdue",1,0)+IF(Z39="Overdue",1,0)+IF(AC39="Overdue",1,0)+IF(AF39="Overdue",1,0)+IF(AI39="Overdue",1,0)+IF(AL39="Overdue",1,0)+IF(AO39="Overdue",1,0)+IF(AR39="Overdue",1,0)+IF(AU39="Overdue",1,0)+IF(AX39="Overdue",1,0))</f>
        <v/>
      </c>
      <c r="Q39" t="str">
        <f>IF(OR($A39="",Settings!$B$3=""),"",IF(DATE(Settings!$B$3,1,1)&gt;TODAY(),"",IF(SUM(O39)&gt;0,IF($M39=0,"",IF(O39&gt;=$M39+IF(AND(ISNUMBER(P39),P39&gt;DATE(Settings!$B$3,1,Settings!$B$4)),ROUND($M39*Settings!$B$5/100,0),0),"Up to date",IF(TODAY()&gt;DATE(Settings!$B$3,1,Settings!$B$4),"Overdue","Partial payment"))),IF(TODAY()&gt;DATE(Settings!$B$3,1,Settings!$B$4),"Overdue","No package"))))</f>
        <v/>
      </c>
      <c r="T39" t="str">
        <f>IF(OR($A39="",Settings!$B$3=""),"",IF(DATE(Settings!$B$3,2,1)&gt;TODAY(),"",IF(SUM(R39)&gt;0,IF($M39=0,"",IF(R39&gt;=$M39+IF(AND(ISNUMBER(S39),S39&gt;DATE(Settings!$B$3,2,Settings!$B$4)),ROUND($M39*Settings!$B$5/100,0),0),"Up to date",IF(TODAY()&gt;DATE(Settings!$B$3,2,Settings!$B$4),"Overdue","Partial payment"))),IF(TODAY()&gt;DATE(Settings!$B$3,2,Settings!$B$4),"Overdue","No package"))))</f>
        <v/>
      </c>
      <c r="W39" t="str">
        <f>IF(OR($A39="",Settings!$B$3=""),"",IF(DATE(Settings!$B$3,3,1)&gt;TODAY(),"",IF(SUM(U39)&gt;0,IF($M39=0,"",IF(U39&gt;=$M39+IF(AND(ISNUMBER(V39),V39&gt;DATE(Settings!$B$3,3,Settings!$B$4)),ROUND($M39*Settings!$B$5/100,0),0),"Up to date",IF(TODAY()&gt;DATE(Settings!$B$3,3,Settings!$B$4),"Overdue","Partial payment"))),IF(TODAY()&gt;DATE(Settings!$B$3,3,Settings!$B$4),"Overdue","No package"))))</f>
        <v/>
      </c>
      <c r="Z39" t="str">
        <f>IF(OR($A39="",Settings!$B$3=""),"",IF(DATE(Settings!$B$3,4,1)&gt;TODAY(),"",IF(SUM(X39)&gt;0,IF($M39=0,"",IF(X39&gt;=$M39+IF(AND(ISNUMBER(Y39),Y39&gt;DATE(Settings!$B$3,4,Settings!$B$4)),ROUND($M39*Settings!$B$5/100,0),0),"Up to date",IF(TODAY()&gt;DATE(Settings!$B$3,4,Settings!$B$4),"Overdue","Partial payment"))),IF(TODAY()&gt;DATE(Settings!$B$3,4,Settings!$B$4),"Overdue","No package"))))</f>
        <v/>
      </c>
      <c r="AC39" t="str">
        <f>IF(OR($A39="",Settings!$B$3=""),"",IF(DATE(Settings!$B$3,5,1)&gt;TODAY(),"",IF(SUM(AA39)&gt;0,IF($M39=0,"",IF(AA39&gt;=$M39+IF(AND(ISNUMBER(AB39),AB39&gt;DATE(Settings!$B$3,5,Settings!$B$4)),ROUND($M39*Settings!$B$5/100,0),0),"Up to date",IF(TODAY()&gt;DATE(Settings!$B$3,5,Settings!$B$4),"Overdue","Partial payment"))),IF(TODAY()&gt;DATE(Settings!$B$3,5,Settings!$B$4),"Overdue","No package"))))</f>
        <v/>
      </c>
      <c r="AF39" t="str">
        <f>IF(OR($A39="",Settings!$B$3=""),"",IF(DATE(Settings!$B$3,6,1)&gt;TODAY(),"",IF(SUM(AD39)&gt;0,IF($M39=0,"",IF(AD39&gt;=$M39+IF(AND(ISNUMBER(AE39),AE39&gt;DATE(Settings!$B$3,6,Settings!$B$4)),ROUND($M39*Settings!$B$5/100,0),0),"Up to date",IF(TODAY()&gt;DATE(Settings!$B$3,6,Settings!$B$4),"Overdue","Partial payment"))),IF(TODAY()&gt;DATE(Settings!$B$3,6,Settings!$B$4),"Overdue","No package"))))</f>
        <v/>
      </c>
      <c r="AI39" t="str">
        <f>IF(OR($A39="",Settings!$B$3=""),"",IF(DATE(Settings!$B$3,7,1)&gt;TODAY(),"",IF(SUM(AG39)&gt;0,IF($M39=0,"",IF(AG39&gt;=$M39+IF(AND(ISNUMBER(AH39),AH39&gt;DATE(Settings!$B$3,7,Settings!$B$4)),ROUND($M39*Settings!$B$5/100,0),0),"Up to date",IF(TODAY()&gt;DATE(Settings!$B$3,7,Settings!$B$4),"Overdue","Partial payment"))),IF(TODAY()&gt;DATE(Settings!$B$3,7,Settings!$B$4),"Overdue","No package"))))</f>
        <v/>
      </c>
      <c r="AL39" t="str">
        <f>IF(OR($A39="",Settings!$B$3=""),"",IF(DATE(Settings!$B$3,8,1)&gt;TODAY(),"",IF(SUM(AJ39)&gt;0,IF($M39=0,"",IF(AJ39&gt;=$M39+IF(AND(ISNUMBER(AK39),AK39&gt;DATE(Settings!$B$3,8,Settings!$B$4)),ROUND($M39*Settings!$B$5/100,0),0),"Up to date",IF(TODAY()&gt;DATE(Settings!$B$3,8,Settings!$B$4),"Overdue","Partial payment"))),IF(TODAY()&gt;DATE(Settings!$B$3,8,Settings!$B$4),"Overdue","No package"))))</f>
        <v/>
      </c>
      <c r="AO39" t="str">
        <f>IF(OR($A39="",Settings!$B$3=""),"",IF(DATE(Settings!$B$3,9,1)&gt;TODAY(),"",IF(SUM(AM39)&gt;0,IF($M39=0,"",IF(AM39&gt;=$M39+IF(AND(ISNUMBER(AN39),AN39&gt;DATE(Settings!$B$3,9,Settings!$B$4)),ROUND($M39*Settings!$B$5/100,0),0),"Up to date",IF(TODAY()&gt;DATE(Settings!$B$3,9,Settings!$B$4),"Overdue","Partial payment"))),IF(TODAY()&gt;DATE(Settings!$B$3,9,Settings!$B$4),"Overdue","No package"))))</f>
        <v/>
      </c>
      <c r="AR39" t="str">
        <f>IF(OR($A39="",Settings!$B$3=""),"",IF(DATE(Settings!$B$3,10,1)&gt;TODAY(),"",IF(SUM(AP39)&gt;0,IF($M39=0,"",IF(AP39&gt;=$M39+IF(AND(ISNUMBER(AQ39),AQ39&gt;DATE(Settings!$B$3,10,Settings!$B$4)),ROUND($M39*Settings!$B$5/100,0),0),"Up to date",IF(TODAY()&gt;DATE(Settings!$B$3,10,Settings!$B$4),"Overdue","Partial payment"))),IF(TODAY()&gt;DATE(Settings!$B$3,10,Settings!$B$4),"Overdue","No package"))))</f>
        <v/>
      </c>
      <c r="AU39" t="str">
        <f>IF(OR($A39="",Settings!$B$3=""),"",IF(DATE(Settings!$B$3,11,1)&gt;TODAY(),"",IF(SUM(AS39)&gt;0,IF($M39=0,"",IF(AS39&gt;=$M39+IF(AND(ISNUMBER(AT39),AT39&gt;DATE(Settings!$B$3,11,Settings!$B$4)),ROUND($M39*Settings!$B$5/100,0),0),"Up to date",IF(TODAY()&gt;DATE(Settings!$B$3,11,Settings!$B$4),"Overdue","Partial payment"))),IF(TODAY()&gt;DATE(Settings!$B$3,11,Settings!$B$4),"Overdue","No package"))))</f>
        <v/>
      </c>
      <c r="AX39" t="str">
        <f>IF(OR($A39="",Settings!$B$3=""),"",IF(DATE(Settings!$B$3,12,1)&gt;TODAY(),"",IF(SUM(AV39)&gt;0,IF($M39=0,"",IF(AV39&gt;=$M39+IF(AND(ISNUMBER(AW39),AW39&gt;DATE(Settings!$B$3,12,Settings!$B$4)),ROUND($M39*Settings!$B$5/100,0),0),"Up to date",IF(TODAY()&gt;DATE(Settings!$B$3,12,Settings!$B$4),"Overdue","Partial payment"))),IF(TODAY()&gt;DATE(Settings!$B$3,12,Settings!$B$4),"Overdue","No package"))))</f>
        <v/>
      </c>
    </row>
    <row r="40" spans="12:50" x14ac:dyDescent="0.25">
      <c r="M40" s="2" t="str">
        <f>IF($A40="","",IFERROR(VLOOKUP($L40,Settings!$A$9:$B$14,2,FALSE),0))</f>
        <v/>
      </c>
      <c r="N40" t="str">
        <f>IF($A40="","",IF(Q40="Overdue",1,0)+IF(T40="Overdue",1,0)+IF(W40="Overdue",1,0)+IF(Z40="Overdue",1,0)+IF(AC40="Overdue",1,0)+IF(AF40="Overdue",1,0)+IF(AI40="Overdue",1,0)+IF(AL40="Overdue",1,0)+IF(AO40="Overdue",1,0)+IF(AR40="Overdue",1,0)+IF(AU40="Overdue",1,0)+IF(AX40="Overdue",1,0))</f>
        <v/>
      </c>
      <c r="Q40" t="str">
        <f>IF(OR($A40="",Settings!$B$3=""),"",IF(DATE(Settings!$B$3,1,1)&gt;TODAY(),"",IF(SUM(O40)&gt;0,IF($M40=0,"",IF(O40&gt;=$M40+IF(AND(ISNUMBER(P40),P40&gt;DATE(Settings!$B$3,1,Settings!$B$4)),ROUND($M40*Settings!$B$5/100,0),0),"Up to date",IF(TODAY()&gt;DATE(Settings!$B$3,1,Settings!$B$4),"Overdue","Partial payment"))),IF(TODAY()&gt;DATE(Settings!$B$3,1,Settings!$B$4),"Overdue","No package"))))</f>
        <v/>
      </c>
      <c r="T40" t="str">
        <f>IF(OR($A40="",Settings!$B$3=""),"",IF(DATE(Settings!$B$3,2,1)&gt;TODAY(),"",IF(SUM(R40)&gt;0,IF($M40=0,"",IF(R40&gt;=$M40+IF(AND(ISNUMBER(S40),S40&gt;DATE(Settings!$B$3,2,Settings!$B$4)),ROUND($M40*Settings!$B$5/100,0),0),"Up to date",IF(TODAY()&gt;DATE(Settings!$B$3,2,Settings!$B$4),"Overdue","Partial payment"))),IF(TODAY()&gt;DATE(Settings!$B$3,2,Settings!$B$4),"Overdue","No package"))))</f>
        <v/>
      </c>
      <c r="W40" t="str">
        <f>IF(OR($A40="",Settings!$B$3=""),"",IF(DATE(Settings!$B$3,3,1)&gt;TODAY(),"",IF(SUM(U40)&gt;0,IF($M40=0,"",IF(U40&gt;=$M40+IF(AND(ISNUMBER(V40),V40&gt;DATE(Settings!$B$3,3,Settings!$B$4)),ROUND($M40*Settings!$B$5/100,0),0),"Up to date",IF(TODAY()&gt;DATE(Settings!$B$3,3,Settings!$B$4),"Overdue","Partial payment"))),IF(TODAY()&gt;DATE(Settings!$B$3,3,Settings!$B$4),"Overdue","No package"))))</f>
        <v/>
      </c>
      <c r="Z40" t="str">
        <f>IF(OR($A40="",Settings!$B$3=""),"",IF(DATE(Settings!$B$3,4,1)&gt;TODAY(),"",IF(SUM(X40)&gt;0,IF($M40=0,"",IF(X40&gt;=$M40+IF(AND(ISNUMBER(Y40),Y40&gt;DATE(Settings!$B$3,4,Settings!$B$4)),ROUND($M40*Settings!$B$5/100,0),0),"Up to date",IF(TODAY()&gt;DATE(Settings!$B$3,4,Settings!$B$4),"Overdue","Partial payment"))),IF(TODAY()&gt;DATE(Settings!$B$3,4,Settings!$B$4),"Overdue","No package"))))</f>
        <v/>
      </c>
      <c r="AC40" t="str">
        <f>IF(OR($A40="",Settings!$B$3=""),"",IF(DATE(Settings!$B$3,5,1)&gt;TODAY(),"",IF(SUM(AA40)&gt;0,IF($M40=0,"",IF(AA40&gt;=$M40+IF(AND(ISNUMBER(AB40),AB40&gt;DATE(Settings!$B$3,5,Settings!$B$4)),ROUND($M40*Settings!$B$5/100,0),0),"Up to date",IF(TODAY()&gt;DATE(Settings!$B$3,5,Settings!$B$4),"Overdue","Partial payment"))),IF(TODAY()&gt;DATE(Settings!$B$3,5,Settings!$B$4),"Overdue","No package"))))</f>
        <v/>
      </c>
      <c r="AF40" t="str">
        <f>IF(OR($A40="",Settings!$B$3=""),"",IF(DATE(Settings!$B$3,6,1)&gt;TODAY(),"",IF(SUM(AD40)&gt;0,IF($M40=0,"",IF(AD40&gt;=$M40+IF(AND(ISNUMBER(AE40),AE40&gt;DATE(Settings!$B$3,6,Settings!$B$4)),ROUND($M40*Settings!$B$5/100,0),0),"Up to date",IF(TODAY()&gt;DATE(Settings!$B$3,6,Settings!$B$4),"Overdue","Partial payment"))),IF(TODAY()&gt;DATE(Settings!$B$3,6,Settings!$B$4),"Overdue","No package"))))</f>
        <v/>
      </c>
      <c r="AI40" t="str">
        <f>IF(OR($A40="",Settings!$B$3=""),"",IF(DATE(Settings!$B$3,7,1)&gt;TODAY(),"",IF(SUM(AG40)&gt;0,IF($M40=0,"",IF(AG40&gt;=$M40+IF(AND(ISNUMBER(AH40),AH40&gt;DATE(Settings!$B$3,7,Settings!$B$4)),ROUND($M40*Settings!$B$5/100,0),0),"Up to date",IF(TODAY()&gt;DATE(Settings!$B$3,7,Settings!$B$4),"Overdue","Partial payment"))),IF(TODAY()&gt;DATE(Settings!$B$3,7,Settings!$B$4),"Overdue","No package"))))</f>
        <v/>
      </c>
      <c r="AL40" t="str">
        <f>IF(OR($A40="",Settings!$B$3=""),"",IF(DATE(Settings!$B$3,8,1)&gt;TODAY(),"",IF(SUM(AJ40)&gt;0,IF($M40=0,"",IF(AJ40&gt;=$M40+IF(AND(ISNUMBER(AK40),AK40&gt;DATE(Settings!$B$3,8,Settings!$B$4)),ROUND($M40*Settings!$B$5/100,0),0),"Up to date",IF(TODAY()&gt;DATE(Settings!$B$3,8,Settings!$B$4),"Overdue","Partial payment"))),IF(TODAY()&gt;DATE(Settings!$B$3,8,Settings!$B$4),"Overdue","No package"))))</f>
        <v/>
      </c>
      <c r="AO40" t="str">
        <f>IF(OR($A40="",Settings!$B$3=""),"",IF(DATE(Settings!$B$3,9,1)&gt;TODAY(),"",IF(SUM(AM40)&gt;0,IF($M40=0,"",IF(AM40&gt;=$M40+IF(AND(ISNUMBER(AN40),AN40&gt;DATE(Settings!$B$3,9,Settings!$B$4)),ROUND($M40*Settings!$B$5/100,0),0),"Up to date",IF(TODAY()&gt;DATE(Settings!$B$3,9,Settings!$B$4),"Overdue","Partial payment"))),IF(TODAY()&gt;DATE(Settings!$B$3,9,Settings!$B$4),"Overdue","No package"))))</f>
        <v/>
      </c>
      <c r="AR40" t="str">
        <f>IF(OR($A40="",Settings!$B$3=""),"",IF(DATE(Settings!$B$3,10,1)&gt;TODAY(),"",IF(SUM(AP40)&gt;0,IF($M40=0,"",IF(AP40&gt;=$M40+IF(AND(ISNUMBER(AQ40),AQ40&gt;DATE(Settings!$B$3,10,Settings!$B$4)),ROUND($M40*Settings!$B$5/100,0),0),"Up to date",IF(TODAY()&gt;DATE(Settings!$B$3,10,Settings!$B$4),"Overdue","Partial payment"))),IF(TODAY()&gt;DATE(Settings!$B$3,10,Settings!$B$4),"Overdue","No package"))))</f>
        <v/>
      </c>
      <c r="AU40" t="str">
        <f>IF(OR($A40="",Settings!$B$3=""),"",IF(DATE(Settings!$B$3,11,1)&gt;TODAY(),"",IF(SUM(AS40)&gt;0,IF($M40=0,"",IF(AS40&gt;=$M40+IF(AND(ISNUMBER(AT40),AT40&gt;DATE(Settings!$B$3,11,Settings!$B$4)),ROUND($M40*Settings!$B$5/100,0),0),"Up to date",IF(TODAY()&gt;DATE(Settings!$B$3,11,Settings!$B$4),"Overdue","Partial payment"))),IF(TODAY()&gt;DATE(Settings!$B$3,11,Settings!$B$4),"Overdue","No package"))))</f>
        <v/>
      </c>
      <c r="AX40" t="str">
        <f>IF(OR($A40="",Settings!$B$3=""),"",IF(DATE(Settings!$B$3,12,1)&gt;TODAY(),"",IF(SUM(AV40)&gt;0,IF($M40=0,"",IF(AV40&gt;=$M40+IF(AND(ISNUMBER(AW40),AW40&gt;DATE(Settings!$B$3,12,Settings!$B$4)),ROUND($M40*Settings!$B$5/100,0),0),"Up to date",IF(TODAY()&gt;DATE(Settings!$B$3,12,Settings!$B$4),"Overdue","Partial payment"))),IF(TODAY()&gt;DATE(Settings!$B$3,12,Settings!$B$4),"Overdue","No package"))))</f>
        <v/>
      </c>
    </row>
    <row r="41" spans="12:50" x14ac:dyDescent="0.25">
      <c r="M41" s="2" t="str">
        <f>IF($A41="","",IFERROR(VLOOKUP($L41,Settings!$A$9:$B$14,2,FALSE),0))</f>
        <v/>
      </c>
      <c r="N41" t="str">
        <f>IF($A41="","",IF(Q41="Overdue",1,0)+IF(T41="Overdue",1,0)+IF(W41="Overdue",1,0)+IF(Z41="Overdue",1,0)+IF(AC41="Overdue",1,0)+IF(AF41="Overdue",1,0)+IF(AI41="Overdue",1,0)+IF(AL41="Overdue",1,0)+IF(AO41="Overdue",1,0)+IF(AR41="Overdue",1,0)+IF(AU41="Overdue",1,0)+IF(AX41="Overdue",1,0))</f>
        <v/>
      </c>
      <c r="Q41" t="str">
        <f>IF(OR($A41="",Settings!$B$3=""),"",IF(DATE(Settings!$B$3,1,1)&gt;TODAY(),"",IF(SUM(O41)&gt;0,IF($M41=0,"",IF(O41&gt;=$M41+IF(AND(ISNUMBER(P41),P41&gt;DATE(Settings!$B$3,1,Settings!$B$4)),ROUND($M41*Settings!$B$5/100,0),0),"Up to date",IF(TODAY()&gt;DATE(Settings!$B$3,1,Settings!$B$4),"Overdue","Partial payment"))),IF(TODAY()&gt;DATE(Settings!$B$3,1,Settings!$B$4),"Overdue","No package"))))</f>
        <v/>
      </c>
      <c r="T41" t="str">
        <f>IF(OR($A41="",Settings!$B$3=""),"",IF(DATE(Settings!$B$3,2,1)&gt;TODAY(),"",IF(SUM(R41)&gt;0,IF($M41=0,"",IF(R41&gt;=$M41+IF(AND(ISNUMBER(S41),S41&gt;DATE(Settings!$B$3,2,Settings!$B$4)),ROUND($M41*Settings!$B$5/100,0),0),"Up to date",IF(TODAY()&gt;DATE(Settings!$B$3,2,Settings!$B$4),"Overdue","Partial payment"))),IF(TODAY()&gt;DATE(Settings!$B$3,2,Settings!$B$4),"Overdue","No package"))))</f>
        <v/>
      </c>
      <c r="W41" t="str">
        <f>IF(OR($A41="",Settings!$B$3=""),"",IF(DATE(Settings!$B$3,3,1)&gt;TODAY(),"",IF(SUM(U41)&gt;0,IF($M41=0,"",IF(U41&gt;=$M41+IF(AND(ISNUMBER(V41),V41&gt;DATE(Settings!$B$3,3,Settings!$B$4)),ROUND($M41*Settings!$B$5/100,0),0),"Up to date",IF(TODAY()&gt;DATE(Settings!$B$3,3,Settings!$B$4),"Overdue","Partial payment"))),IF(TODAY()&gt;DATE(Settings!$B$3,3,Settings!$B$4),"Overdue","No package"))))</f>
        <v/>
      </c>
      <c r="Z41" t="str">
        <f>IF(OR($A41="",Settings!$B$3=""),"",IF(DATE(Settings!$B$3,4,1)&gt;TODAY(),"",IF(SUM(X41)&gt;0,IF($M41=0,"",IF(X41&gt;=$M41+IF(AND(ISNUMBER(Y41),Y41&gt;DATE(Settings!$B$3,4,Settings!$B$4)),ROUND($M41*Settings!$B$5/100,0),0),"Up to date",IF(TODAY()&gt;DATE(Settings!$B$3,4,Settings!$B$4),"Overdue","Partial payment"))),IF(TODAY()&gt;DATE(Settings!$B$3,4,Settings!$B$4),"Overdue","No package"))))</f>
        <v/>
      </c>
      <c r="AC41" t="str">
        <f>IF(OR($A41="",Settings!$B$3=""),"",IF(DATE(Settings!$B$3,5,1)&gt;TODAY(),"",IF(SUM(AA41)&gt;0,IF($M41=0,"",IF(AA41&gt;=$M41+IF(AND(ISNUMBER(AB41),AB41&gt;DATE(Settings!$B$3,5,Settings!$B$4)),ROUND($M41*Settings!$B$5/100,0),0),"Up to date",IF(TODAY()&gt;DATE(Settings!$B$3,5,Settings!$B$4),"Overdue","Partial payment"))),IF(TODAY()&gt;DATE(Settings!$B$3,5,Settings!$B$4),"Overdue","No package"))))</f>
        <v/>
      </c>
      <c r="AF41" t="str">
        <f>IF(OR($A41="",Settings!$B$3=""),"",IF(DATE(Settings!$B$3,6,1)&gt;TODAY(),"",IF(SUM(AD41)&gt;0,IF($M41=0,"",IF(AD41&gt;=$M41+IF(AND(ISNUMBER(AE41),AE41&gt;DATE(Settings!$B$3,6,Settings!$B$4)),ROUND($M41*Settings!$B$5/100,0),0),"Up to date",IF(TODAY()&gt;DATE(Settings!$B$3,6,Settings!$B$4),"Overdue","Partial payment"))),IF(TODAY()&gt;DATE(Settings!$B$3,6,Settings!$B$4),"Overdue","No package"))))</f>
        <v/>
      </c>
      <c r="AI41" t="str">
        <f>IF(OR($A41="",Settings!$B$3=""),"",IF(DATE(Settings!$B$3,7,1)&gt;TODAY(),"",IF(SUM(AG41)&gt;0,IF($M41=0,"",IF(AG41&gt;=$M41+IF(AND(ISNUMBER(AH41),AH41&gt;DATE(Settings!$B$3,7,Settings!$B$4)),ROUND($M41*Settings!$B$5/100,0),0),"Up to date",IF(TODAY()&gt;DATE(Settings!$B$3,7,Settings!$B$4),"Overdue","Partial payment"))),IF(TODAY()&gt;DATE(Settings!$B$3,7,Settings!$B$4),"Overdue","No package"))))</f>
        <v/>
      </c>
      <c r="AL41" t="str">
        <f>IF(OR($A41="",Settings!$B$3=""),"",IF(DATE(Settings!$B$3,8,1)&gt;TODAY(),"",IF(SUM(AJ41)&gt;0,IF($M41=0,"",IF(AJ41&gt;=$M41+IF(AND(ISNUMBER(AK41),AK41&gt;DATE(Settings!$B$3,8,Settings!$B$4)),ROUND($M41*Settings!$B$5/100,0),0),"Up to date",IF(TODAY()&gt;DATE(Settings!$B$3,8,Settings!$B$4),"Overdue","Partial payment"))),IF(TODAY()&gt;DATE(Settings!$B$3,8,Settings!$B$4),"Overdue","No package"))))</f>
        <v/>
      </c>
      <c r="AO41" t="str">
        <f>IF(OR($A41="",Settings!$B$3=""),"",IF(DATE(Settings!$B$3,9,1)&gt;TODAY(),"",IF(SUM(AM41)&gt;0,IF($M41=0,"",IF(AM41&gt;=$M41+IF(AND(ISNUMBER(AN41),AN41&gt;DATE(Settings!$B$3,9,Settings!$B$4)),ROUND($M41*Settings!$B$5/100,0),0),"Up to date",IF(TODAY()&gt;DATE(Settings!$B$3,9,Settings!$B$4),"Overdue","Partial payment"))),IF(TODAY()&gt;DATE(Settings!$B$3,9,Settings!$B$4),"Overdue","No package"))))</f>
        <v/>
      </c>
      <c r="AR41" t="str">
        <f>IF(OR($A41="",Settings!$B$3=""),"",IF(DATE(Settings!$B$3,10,1)&gt;TODAY(),"",IF(SUM(AP41)&gt;0,IF($M41=0,"",IF(AP41&gt;=$M41+IF(AND(ISNUMBER(AQ41),AQ41&gt;DATE(Settings!$B$3,10,Settings!$B$4)),ROUND($M41*Settings!$B$5/100,0),0),"Up to date",IF(TODAY()&gt;DATE(Settings!$B$3,10,Settings!$B$4),"Overdue","Partial payment"))),IF(TODAY()&gt;DATE(Settings!$B$3,10,Settings!$B$4),"Overdue","No package"))))</f>
        <v/>
      </c>
      <c r="AU41" t="str">
        <f>IF(OR($A41="",Settings!$B$3=""),"",IF(DATE(Settings!$B$3,11,1)&gt;TODAY(),"",IF(SUM(AS41)&gt;0,IF($M41=0,"",IF(AS41&gt;=$M41+IF(AND(ISNUMBER(AT41),AT41&gt;DATE(Settings!$B$3,11,Settings!$B$4)),ROUND($M41*Settings!$B$5/100,0),0),"Up to date",IF(TODAY()&gt;DATE(Settings!$B$3,11,Settings!$B$4),"Overdue","Partial payment"))),IF(TODAY()&gt;DATE(Settings!$B$3,11,Settings!$B$4),"Overdue","No package"))))</f>
        <v/>
      </c>
      <c r="AX41" t="str">
        <f>IF(OR($A41="",Settings!$B$3=""),"",IF(DATE(Settings!$B$3,12,1)&gt;TODAY(),"",IF(SUM(AV41)&gt;0,IF($M41=0,"",IF(AV41&gt;=$M41+IF(AND(ISNUMBER(AW41),AW41&gt;DATE(Settings!$B$3,12,Settings!$B$4)),ROUND($M41*Settings!$B$5/100,0),0),"Up to date",IF(TODAY()&gt;DATE(Settings!$B$3,12,Settings!$B$4),"Overdue","Partial payment"))),IF(TODAY()&gt;DATE(Settings!$B$3,12,Settings!$B$4),"Overdue","No package"))))</f>
        <v/>
      </c>
    </row>
    <row r="42" spans="12:50" x14ac:dyDescent="0.25">
      <c r="M42" s="2" t="str">
        <f>IF($A42="","",IFERROR(VLOOKUP($L42,Settings!$A$9:$B$14,2,FALSE),0))</f>
        <v/>
      </c>
      <c r="N42" t="str">
        <f>IF($A42="","",IF(Q42="Overdue",1,0)+IF(T42="Overdue",1,0)+IF(W42="Overdue",1,0)+IF(Z42="Overdue",1,0)+IF(AC42="Overdue",1,0)+IF(AF42="Overdue",1,0)+IF(AI42="Overdue",1,0)+IF(AL42="Overdue",1,0)+IF(AO42="Overdue",1,0)+IF(AR42="Overdue",1,0)+IF(AU42="Overdue",1,0)+IF(AX42="Overdue",1,0))</f>
        <v/>
      </c>
      <c r="Q42" t="str">
        <f>IF(OR($A42="",Settings!$B$3=""),"",IF(DATE(Settings!$B$3,1,1)&gt;TODAY(),"",IF(SUM(O42)&gt;0,IF($M42=0,"",IF(O42&gt;=$M42+IF(AND(ISNUMBER(P42),P42&gt;DATE(Settings!$B$3,1,Settings!$B$4)),ROUND($M42*Settings!$B$5/100,0),0),"Up to date",IF(TODAY()&gt;DATE(Settings!$B$3,1,Settings!$B$4),"Overdue","Partial payment"))),IF(TODAY()&gt;DATE(Settings!$B$3,1,Settings!$B$4),"Overdue","No package"))))</f>
        <v/>
      </c>
      <c r="T42" t="str">
        <f>IF(OR($A42="",Settings!$B$3=""),"",IF(DATE(Settings!$B$3,2,1)&gt;TODAY(),"",IF(SUM(R42)&gt;0,IF($M42=0,"",IF(R42&gt;=$M42+IF(AND(ISNUMBER(S42),S42&gt;DATE(Settings!$B$3,2,Settings!$B$4)),ROUND($M42*Settings!$B$5/100,0),0),"Up to date",IF(TODAY()&gt;DATE(Settings!$B$3,2,Settings!$B$4),"Overdue","Partial payment"))),IF(TODAY()&gt;DATE(Settings!$B$3,2,Settings!$B$4),"Overdue","No package"))))</f>
        <v/>
      </c>
      <c r="W42" t="str">
        <f>IF(OR($A42="",Settings!$B$3=""),"",IF(DATE(Settings!$B$3,3,1)&gt;TODAY(),"",IF(SUM(U42)&gt;0,IF($M42=0,"",IF(U42&gt;=$M42+IF(AND(ISNUMBER(V42),V42&gt;DATE(Settings!$B$3,3,Settings!$B$4)),ROUND($M42*Settings!$B$5/100,0),0),"Up to date",IF(TODAY()&gt;DATE(Settings!$B$3,3,Settings!$B$4),"Overdue","Partial payment"))),IF(TODAY()&gt;DATE(Settings!$B$3,3,Settings!$B$4),"Overdue","No package"))))</f>
        <v/>
      </c>
      <c r="Z42" t="str">
        <f>IF(OR($A42="",Settings!$B$3=""),"",IF(DATE(Settings!$B$3,4,1)&gt;TODAY(),"",IF(SUM(X42)&gt;0,IF($M42=0,"",IF(X42&gt;=$M42+IF(AND(ISNUMBER(Y42),Y42&gt;DATE(Settings!$B$3,4,Settings!$B$4)),ROUND($M42*Settings!$B$5/100,0),0),"Up to date",IF(TODAY()&gt;DATE(Settings!$B$3,4,Settings!$B$4),"Overdue","Partial payment"))),IF(TODAY()&gt;DATE(Settings!$B$3,4,Settings!$B$4),"Overdue","No package"))))</f>
        <v/>
      </c>
      <c r="AC42" t="str">
        <f>IF(OR($A42="",Settings!$B$3=""),"",IF(DATE(Settings!$B$3,5,1)&gt;TODAY(),"",IF(SUM(AA42)&gt;0,IF($M42=0,"",IF(AA42&gt;=$M42+IF(AND(ISNUMBER(AB42),AB42&gt;DATE(Settings!$B$3,5,Settings!$B$4)),ROUND($M42*Settings!$B$5/100,0),0),"Up to date",IF(TODAY()&gt;DATE(Settings!$B$3,5,Settings!$B$4),"Overdue","Partial payment"))),IF(TODAY()&gt;DATE(Settings!$B$3,5,Settings!$B$4),"Overdue","No package"))))</f>
        <v/>
      </c>
      <c r="AF42" t="str">
        <f>IF(OR($A42="",Settings!$B$3=""),"",IF(DATE(Settings!$B$3,6,1)&gt;TODAY(),"",IF(SUM(AD42)&gt;0,IF($M42=0,"",IF(AD42&gt;=$M42+IF(AND(ISNUMBER(AE42),AE42&gt;DATE(Settings!$B$3,6,Settings!$B$4)),ROUND($M42*Settings!$B$5/100,0),0),"Up to date",IF(TODAY()&gt;DATE(Settings!$B$3,6,Settings!$B$4),"Overdue","Partial payment"))),IF(TODAY()&gt;DATE(Settings!$B$3,6,Settings!$B$4),"Overdue","No package"))))</f>
        <v/>
      </c>
      <c r="AI42" t="str">
        <f>IF(OR($A42="",Settings!$B$3=""),"",IF(DATE(Settings!$B$3,7,1)&gt;TODAY(),"",IF(SUM(AG42)&gt;0,IF($M42=0,"",IF(AG42&gt;=$M42+IF(AND(ISNUMBER(AH42),AH42&gt;DATE(Settings!$B$3,7,Settings!$B$4)),ROUND($M42*Settings!$B$5/100,0),0),"Up to date",IF(TODAY()&gt;DATE(Settings!$B$3,7,Settings!$B$4),"Overdue","Partial payment"))),IF(TODAY()&gt;DATE(Settings!$B$3,7,Settings!$B$4),"Overdue","No package"))))</f>
        <v/>
      </c>
      <c r="AL42" t="str">
        <f>IF(OR($A42="",Settings!$B$3=""),"",IF(DATE(Settings!$B$3,8,1)&gt;TODAY(),"",IF(SUM(AJ42)&gt;0,IF($M42=0,"",IF(AJ42&gt;=$M42+IF(AND(ISNUMBER(AK42),AK42&gt;DATE(Settings!$B$3,8,Settings!$B$4)),ROUND($M42*Settings!$B$5/100,0),0),"Up to date",IF(TODAY()&gt;DATE(Settings!$B$3,8,Settings!$B$4),"Overdue","Partial payment"))),IF(TODAY()&gt;DATE(Settings!$B$3,8,Settings!$B$4),"Overdue","No package"))))</f>
        <v/>
      </c>
      <c r="AO42" t="str">
        <f>IF(OR($A42="",Settings!$B$3=""),"",IF(DATE(Settings!$B$3,9,1)&gt;TODAY(),"",IF(SUM(AM42)&gt;0,IF($M42=0,"",IF(AM42&gt;=$M42+IF(AND(ISNUMBER(AN42),AN42&gt;DATE(Settings!$B$3,9,Settings!$B$4)),ROUND($M42*Settings!$B$5/100,0),0),"Up to date",IF(TODAY()&gt;DATE(Settings!$B$3,9,Settings!$B$4),"Overdue","Partial payment"))),IF(TODAY()&gt;DATE(Settings!$B$3,9,Settings!$B$4),"Overdue","No package"))))</f>
        <v/>
      </c>
      <c r="AR42" t="str">
        <f>IF(OR($A42="",Settings!$B$3=""),"",IF(DATE(Settings!$B$3,10,1)&gt;TODAY(),"",IF(SUM(AP42)&gt;0,IF($M42=0,"",IF(AP42&gt;=$M42+IF(AND(ISNUMBER(AQ42),AQ42&gt;DATE(Settings!$B$3,10,Settings!$B$4)),ROUND($M42*Settings!$B$5/100,0),0),"Up to date",IF(TODAY()&gt;DATE(Settings!$B$3,10,Settings!$B$4),"Overdue","Partial payment"))),IF(TODAY()&gt;DATE(Settings!$B$3,10,Settings!$B$4),"Overdue","No package"))))</f>
        <v/>
      </c>
      <c r="AU42" t="str">
        <f>IF(OR($A42="",Settings!$B$3=""),"",IF(DATE(Settings!$B$3,11,1)&gt;TODAY(),"",IF(SUM(AS42)&gt;0,IF($M42=0,"",IF(AS42&gt;=$M42+IF(AND(ISNUMBER(AT42),AT42&gt;DATE(Settings!$B$3,11,Settings!$B$4)),ROUND($M42*Settings!$B$5/100,0),0),"Up to date",IF(TODAY()&gt;DATE(Settings!$B$3,11,Settings!$B$4),"Overdue","Partial payment"))),IF(TODAY()&gt;DATE(Settings!$B$3,11,Settings!$B$4),"Overdue","No package"))))</f>
        <v/>
      </c>
      <c r="AX42" t="str">
        <f>IF(OR($A42="",Settings!$B$3=""),"",IF(DATE(Settings!$B$3,12,1)&gt;TODAY(),"",IF(SUM(AV42)&gt;0,IF($M42=0,"",IF(AV42&gt;=$M42+IF(AND(ISNUMBER(AW42),AW42&gt;DATE(Settings!$B$3,12,Settings!$B$4)),ROUND($M42*Settings!$B$5/100,0),0),"Up to date",IF(TODAY()&gt;DATE(Settings!$B$3,12,Settings!$B$4),"Overdue","Partial payment"))),IF(TODAY()&gt;DATE(Settings!$B$3,12,Settings!$B$4),"Overdue","No package"))))</f>
        <v/>
      </c>
    </row>
    <row r="43" spans="12:50" x14ac:dyDescent="0.25">
      <c r="M43" s="2" t="str">
        <f>IF($A43="","",IFERROR(VLOOKUP($L43,Settings!$A$9:$B$14,2,FALSE),0))</f>
        <v/>
      </c>
      <c r="N43" t="str">
        <f>IF($A43="","",IF(Q43="Overdue",1,0)+IF(T43="Overdue",1,0)+IF(W43="Overdue",1,0)+IF(Z43="Overdue",1,0)+IF(AC43="Overdue",1,0)+IF(AF43="Overdue",1,0)+IF(AI43="Overdue",1,0)+IF(AL43="Overdue",1,0)+IF(AO43="Overdue",1,0)+IF(AR43="Overdue",1,0)+IF(AU43="Overdue",1,0)+IF(AX43="Overdue",1,0))</f>
        <v/>
      </c>
      <c r="Q43" t="str">
        <f>IF(OR($A43="",Settings!$B$3=""),"",IF(DATE(Settings!$B$3,1,1)&gt;TODAY(),"",IF(SUM(O43)&gt;0,IF($M43=0,"",IF(O43&gt;=$M43+IF(AND(ISNUMBER(P43),P43&gt;DATE(Settings!$B$3,1,Settings!$B$4)),ROUND($M43*Settings!$B$5/100,0),0),"Up to date",IF(TODAY()&gt;DATE(Settings!$B$3,1,Settings!$B$4),"Overdue","Partial payment"))),IF(TODAY()&gt;DATE(Settings!$B$3,1,Settings!$B$4),"Overdue","No package"))))</f>
        <v/>
      </c>
      <c r="T43" t="str">
        <f>IF(OR($A43="",Settings!$B$3=""),"",IF(DATE(Settings!$B$3,2,1)&gt;TODAY(),"",IF(SUM(R43)&gt;0,IF($M43=0,"",IF(R43&gt;=$M43+IF(AND(ISNUMBER(S43),S43&gt;DATE(Settings!$B$3,2,Settings!$B$4)),ROUND($M43*Settings!$B$5/100,0),0),"Up to date",IF(TODAY()&gt;DATE(Settings!$B$3,2,Settings!$B$4),"Overdue","Partial payment"))),IF(TODAY()&gt;DATE(Settings!$B$3,2,Settings!$B$4),"Overdue","No package"))))</f>
        <v/>
      </c>
      <c r="W43" t="str">
        <f>IF(OR($A43="",Settings!$B$3=""),"",IF(DATE(Settings!$B$3,3,1)&gt;TODAY(),"",IF(SUM(U43)&gt;0,IF($M43=0,"",IF(U43&gt;=$M43+IF(AND(ISNUMBER(V43),V43&gt;DATE(Settings!$B$3,3,Settings!$B$4)),ROUND($M43*Settings!$B$5/100,0),0),"Up to date",IF(TODAY()&gt;DATE(Settings!$B$3,3,Settings!$B$4),"Overdue","Partial payment"))),IF(TODAY()&gt;DATE(Settings!$B$3,3,Settings!$B$4),"Overdue","No package"))))</f>
        <v/>
      </c>
      <c r="Z43" t="str">
        <f>IF(OR($A43="",Settings!$B$3=""),"",IF(DATE(Settings!$B$3,4,1)&gt;TODAY(),"",IF(SUM(X43)&gt;0,IF($M43=0,"",IF(X43&gt;=$M43+IF(AND(ISNUMBER(Y43),Y43&gt;DATE(Settings!$B$3,4,Settings!$B$4)),ROUND($M43*Settings!$B$5/100,0),0),"Up to date",IF(TODAY()&gt;DATE(Settings!$B$3,4,Settings!$B$4),"Overdue","Partial payment"))),IF(TODAY()&gt;DATE(Settings!$B$3,4,Settings!$B$4),"Overdue","No package"))))</f>
        <v/>
      </c>
      <c r="AC43" t="str">
        <f>IF(OR($A43="",Settings!$B$3=""),"",IF(DATE(Settings!$B$3,5,1)&gt;TODAY(),"",IF(SUM(AA43)&gt;0,IF($M43=0,"",IF(AA43&gt;=$M43+IF(AND(ISNUMBER(AB43),AB43&gt;DATE(Settings!$B$3,5,Settings!$B$4)),ROUND($M43*Settings!$B$5/100,0),0),"Up to date",IF(TODAY()&gt;DATE(Settings!$B$3,5,Settings!$B$4),"Overdue","Partial payment"))),IF(TODAY()&gt;DATE(Settings!$B$3,5,Settings!$B$4),"Overdue","No package"))))</f>
        <v/>
      </c>
      <c r="AF43" t="str">
        <f>IF(OR($A43="",Settings!$B$3=""),"",IF(DATE(Settings!$B$3,6,1)&gt;TODAY(),"",IF(SUM(AD43)&gt;0,IF($M43=0,"",IF(AD43&gt;=$M43+IF(AND(ISNUMBER(AE43),AE43&gt;DATE(Settings!$B$3,6,Settings!$B$4)),ROUND($M43*Settings!$B$5/100,0),0),"Up to date",IF(TODAY()&gt;DATE(Settings!$B$3,6,Settings!$B$4),"Overdue","Partial payment"))),IF(TODAY()&gt;DATE(Settings!$B$3,6,Settings!$B$4),"Overdue","No package"))))</f>
        <v/>
      </c>
      <c r="AI43" t="str">
        <f>IF(OR($A43="",Settings!$B$3=""),"",IF(DATE(Settings!$B$3,7,1)&gt;TODAY(),"",IF(SUM(AG43)&gt;0,IF($M43=0,"",IF(AG43&gt;=$M43+IF(AND(ISNUMBER(AH43),AH43&gt;DATE(Settings!$B$3,7,Settings!$B$4)),ROUND($M43*Settings!$B$5/100,0),0),"Up to date",IF(TODAY()&gt;DATE(Settings!$B$3,7,Settings!$B$4),"Overdue","Partial payment"))),IF(TODAY()&gt;DATE(Settings!$B$3,7,Settings!$B$4),"Overdue","No package"))))</f>
        <v/>
      </c>
      <c r="AL43" t="str">
        <f>IF(OR($A43="",Settings!$B$3=""),"",IF(DATE(Settings!$B$3,8,1)&gt;TODAY(),"",IF(SUM(AJ43)&gt;0,IF($M43=0,"",IF(AJ43&gt;=$M43+IF(AND(ISNUMBER(AK43),AK43&gt;DATE(Settings!$B$3,8,Settings!$B$4)),ROUND($M43*Settings!$B$5/100,0),0),"Up to date",IF(TODAY()&gt;DATE(Settings!$B$3,8,Settings!$B$4),"Overdue","Partial payment"))),IF(TODAY()&gt;DATE(Settings!$B$3,8,Settings!$B$4),"Overdue","No package"))))</f>
        <v/>
      </c>
      <c r="AO43" t="str">
        <f>IF(OR($A43="",Settings!$B$3=""),"",IF(DATE(Settings!$B$3,9,1)&gt;TODAY(),"",IF(SUM(AM43)&gt;0,IF($M43=0,"",IF(AM43&gt;=$M43+IF(AND(ISNUMBER(AN43),AN43&gt;DATE(Settings!$B$3,9,Settings!$B$4)),ROUND($M43*Settings!$B$5/100,0),0),"Up to date",IF(TODAY()&gt;DATE(Settings!$B$3,9,Settings!$B$4),"Overdue","Partial payment"))),IF(TODAY()&gt;DATE(Settings!$B$3,9,Settings!$B$4),"Overdue","No package"))))</f>
        <v/>
      </c>
      <c r="AR43" t="str">
        <f>IF(OR($A43="",Settings!$B$3=""),"",IF(DATE(Settings!$B$3,10,1)&gt;TODAY(),"",IF(SUM(AP43)&gt;0,IF($M43=0,"",IF(AP43&gt;=$M43+IF(AND(ISNUMBER(AQ43),AQ43&gt;DATE(Settings!$B$3,10,Settings!$B$4)),ROUND($M43*Settings!$B$5/100,0),0),"Up to date",IF(TODAY()&gt;DATE(Settings!$B$3,10,Settings!$B$4),"Overdue","Partial payment"))),IF(TODAY()&gt;DATE(Settings!$B$3,10,Settings!$B$4),"Overdue","No package"))))</f>
        <v/>
      </c>
      <c r="AU43" t="str">
        <f>IF(OR($A43="",Settings!$B$3=""),"",IF(DATE(Settings!$B$3,11,1)&gt;TODAY(),"",IF(SUM(AS43)&gt;0,IF($M43=0,"",IF(AS43&gt;=$M43+IF(AND(ISNUMBER(AT43),AT43&gt;DATE(Settings!$B$3,11,Settings!$B$4)),ROUND($M43*Settings!$B$5/100,0),0),"Up to date",IF(TODAY()&gt;DATE(Settings!$B$3,11,Settings!$B$4),"Overdue","Partial payment"))),IF(TODAY()&gt;DATE(Settings!$B$3,11,Settings!$B$4),"Overdue","No package"))))</f>
        <v/>
      </c>
      <c r="AX43" t="str">
        <f>IF(OR($A43="",Settings!$B$3=""),"",IF(DATE(Settings!$B$3,12,1)&gt;TODAY(),"",IF(SUM(AV43)&gt;0,IF($M43=0,"",IF(AV43&gt;=$M43+IF(AND(ISNUMBER(AW43),AW43&gt;DATE(Settings!$B$3,12,Settings!$B$4)),ROUND($M43*Settings!$B$5/100,0),0),"Up to date",IF(TODAY()&gt;DATE(Settings!$B$3,12,Settings!$B$4),"Overdue","Partial payment"))),IF(TODAY()&gt;DATE(Settings!$B$3,12,Settings!$B$4),"Overdue","No package"))))</f>
        <v/>
      </c>
    </row>
    <row r="44" spans="12:50" x14ac:dyDescent="0.25">
      <c r="M44" s="2" t="str">
        <f>IF($A44="","",IFERROR(VLOOKUP($L44,Settings!$A$9:$B$14,2,FALSE),0))</f>
        <v/>
      </c>
      <c r="N44" t="str">
        <f>IF($A44="","",IF(Q44="Overdue",1,0)+IF(T44="Overdue",1,0)+IF(W44="Overdue",1,0)+IF(Z44="Overdue",1,0)+IF(AC44="Overdue",1,0)+IF(AF44="Overdue",1,0)+IF(AI44="Overdue",1,0)+IF(AL44="Overdue",1,0)+IF(AO44="Overdue",1,0)+IF(AR44="Overdue",1,0)+IF(AU44="Overdue",1,0)+IF(AX44="Overdue",1,0))</f>
        <v/>
      </c>
      <c r="Q44" t="str">
        <f>IF(OR($A44="",Settings!$B$3=""),"",IF(DATE(Settings!$B$3,1,1)&gt;TODAY(),"",IF(SUM(O44)&gt;0,IF($M44=0,"",IF(O44&gt;=$M44+IF(AND(ISNUMBER(P44),P44&gt;DATE(Settings!$B$3,1,Settings!$B$4)),ROUND($M44*Settings!$B$5/100,0),0),"Up to date",IF(TODAY()&gt;DATE(Settings!$B$3,1,Settings!$B$4),"Overdue","Partial payment"))),IF(TODAY()&gt;DATE(Settings!$B$3,1,Settings!$B$4),"Overdue","No package"))))</f>
        <v/>
      </c>
      <c r="T44" t="str">
        <f>IF(OR($A44="",Settings!$B$3=""),"",IF(DATE(Settings!$B$3,2,1)&gt;TODAY(),"",IF(SUM(R44)&gt;0,IF($M44=0,"",IF(R44&gt;=$M44+IF(AND(ISNUMBER(S44),S44&gt;DATE(Settings!$B$3,2,Settings!$B$4)),ROUND($M44*Settings!$B$5/100,0),0),"Up to date",IF(TODAY()&gt;DATE(Settings!$B$3,2,Settings!$B$4),"Overdue","Partial payment"))),IF(TODAY()&gt;DATE(Settings!$B$3,2,Settings!$B$4),"Overdue","No package"))))</f>
        <v/>
      </c>
      <c r="W44" t="str">
        <f>IF(OR($A44="",Settings!$B$3=""),"",IF(DATE(Settings!$B$3,3,1)&gt;TODAY(),"",IF(SUM(U44)&gt;0,IF($M44=0,"",IF(U44&gt;=$M44+IF(AND(ISNUMBER(V44),V44&gt;DATE(Settings!$B$3,3,Settings!$B$4)),ROUND($M44*Settings!$B$5/100,0),0),"Up to date",IF(TODAY()&gt;DATE(Settings!$B$3,3,Settings!$B$4),"Overdue","Partial payment"))),IF(TODAY()&gt;DATE(Settings!$B$3,3,Settings!$B$4),"Overdue","No package"))))</f>
        <v/>
      </c>
      <c r="Z44" t="str">
        <f>IF(OR($A44="",Settings!$B$3=""),"",IF(DATE(Settings!$B$3,4,1)&gt;TODAY(),"",IF(SUM(X44)&gt;0,IF($M44=0,"",IF(X44&gt;=$M44+IF(AND(ISNUMBER(Y44),Y44&gt;DATE(Settings!$B$3,4,Settings!$B$4)),ROUND($M44*Settings!$B$5/100,0),0),"Up to date",IF(TODAY()&gt;DATE(Settings!$B$3,4,Settings!$B$4),"Overdue","Partial payment"))),IF(TODAY()&gt;DATE(Settings!$B$3,4,Settings!$B$4),"Overdue","No package"))))</f>
        <v/>
      </c>
      <c r="AC44" t="str">
        <f>IF(OR($A44="",Settings!$B$3=""),"",IF(DATE(Settings!$B$3,5,1)&gt;TODAY(),"",IF(SUM(AA44)&gt;0,IF($M44=0,"",IF(AA44&gt;=$M44+IF(AND(ISNUMBER(AB44),AB44&gt;DATE(Settings!$B$3,5,Settings!$B$4)),ROUND($M44*Settings!$B$5/100,0),0),"Up to date",IF(TODAY()&gt;DATE(Settings!$B$3,5,Settings!$B$4),"Overdue","Partial payment"))),IF(TODAY()&gt;DATE(Settings!$B$3,5,Settings!$B$4),"Overdue","No package"))))</f>
        <v/>
      </c>
      <c r="AF44" t="str">
        <f>IF(OR($A44="",Settings!$B$3=""),"",IF(DATE(Settings!$B$3,6,1)&gt;TODAY(),"",IF(SUM(AD44)&gt;0,IF($M44=0,"",IF(AD44&gt;=$M44+IF(AND(ISNUMBER(AE44),AE44&gt;DATE(Settings!$B$3,6,Settings!$B$4)),ROUND($M44*Settings!$B$5/100,0),0),"Up to date",IF(TODAY()&gt;DATE(Settings!$B$3,6,Settings!$B$4),"Overdue","Partial payment"))),IF(TODAY()&gt;DATE(Settings!$B$3,6,Settings!$B$4),"Overdue","No package"))))</f>
        <v/>
      </c>
      <c r="AI44" t="str">
        <f>IF(OR($A44="",Settings!$B$3=""),"",IF(DATE(Settings!$B$3,7,1)&gt;TODAY(),"",IF(SUM(AG44)&gt;0,IF($M44=0,"",IF(AG44&gt;=$M44+IF(AND(ISNUMBER(AH44),AH44&gt;DATE(Settings!$B$3,7,Settings!$B$4)),ROUND($M44*Settings!$B$5/100,0),0),"Up to date",IF(TODAY()&gt;DATE(Settings!$B$3,7,Settings!$B$4),"Overdue","Partial payment"))),IF(TODAY()&gt;DATE(Settings!$B$3,7,Settings!$B$4),"Overdue","No package"))))</f>
        <v/>
      </c>
      <c r="AL44" t="str">
        <f>IF(OR($A44="",Settings!$B$3=""),"",IF(DATE(Settings!$B$3,8,1)&gt;TODAY(),"",IF(SUM(AJ44)&gt;0,IF($M44=0,"",IF(AJ44&gt;=$M44+IF(AND(ISNUMBER(AK44),AK44&gt;DATE(Settings!$B$3,8,Settings!$B$4)),ROUND($M44*Settings!$B$5/100,0),0),"Up to date",IF(TODAY()&gt;DATE(Settings!$B$3,8,Settings!$B$4),"Overdue","Partial payment"))),IF(TODAY()&gt;DATE(Settings!$B$3,8,Settings!$B$4),"Overdue","No package"))))</f>
        <v/>
      </c>
      <c r="AO44" t="str">
        <f>IF(OR($A44="",Settings!$B$3=""),"",IF(DATE(Settings!$B$3,9,1)&gt;TODAY(),"",IF(SUM(AM44)&gt;0,IF($M44=0,"",IF(AM44&gt;=$M44+IF(AND(ISNUMBER(AN44),AN44&gt;DATE(Settings!$B$3,9,Settings!$B$4)),ROUND($M44*Settings!$B$5/100,0),0),"Up to date",IF(TODAY()&gt;DATE(Settings!$B$3,9,Settings!$B$4),"Overdue","Partial payment"))),IF(TODAY()&gt;DATE(Settings!$B$3,9,Settings!$B$4),"Overdue","No package"))))</f>
        <v/>
      </c>
      <c r="AR44" t="str">
        <f>IF(OR($A44="",Settings!$B$3=""),"",IF(DATE(Settings!$B$3,10,1)&gt;TODAY(),"",IF(SUM(AP44)&gt;0,IF($M44=0,"",IF(AP44&gt;=$M44+IF(AND(ISNUMBER(AQ44),AQ44&gt;DATE(Settings!$B$3,10,Settings!$B$4)),ROUND($M44*Settings!$B$5/100,0),0),"Up to date",IF(TODAY()&gt;DATE(Settings!$B$3,10,Settings!$B$4),"Overdue","Partial payment"))),IF(TODAY()&gt;DATE(Settings!$B$3,10,Settings!$B$4),"Overdue","No package"))))</f>
        <v/>
      </c>
      <c r="AU44" t="str">
        <f>IF(OR($A44="",Settings!$B$3=""),"",IF(DATE(Settings!$B$3,11,1)&gt;TODAY(),"",IF(SUM(AS44)&gt;0,IF($M44=0,"",IF(AS44&gt;=$M44+IF(AND(ISNUMBER(AT44),AT44&gt;DATE(Settings!$B$3,11,Settings!$B$4)),ROUND($M44*Settings!$B$5/100,0),0),"Up to date",IF(TODAY()&gt;DATE(Settings!$B$3,11,Settings!$B$4),"Overdue","Partial payment"))),IF(TODAY()&gt;DATE(Settings!$B$3,11,Settings!$B$4),"Overdue","No package"))))</f>
        <v/>
      </c>
      <c r="AX44" t="str">
        <f>IF(OR($A44="",Settings!$B$3=""),"",IF(DATE(Settings!$B$3,12,1)&gt;TODAY(),"",IF(SUM(AV44)&gt;0,IF($M44=0,"",IF(AV44&gt;=$M44+IF(AND(ISNUMBER(AW44),AW44&gt;DATE(Settings!$B$3,12,Settings!$B$4)),ROUND($M44*Settings!$B$5/100,0),0),"Up to date",IF(TODAY()&gt;DATE(Settings!$B$3,12,Settings!$B$4),"Overdue","Partial payment"))),IF(TODAY()&gt;DATE(Settings!$B$3,12,Settings!$B$4),"Overdue","No package"))))</f>
        <v/>
      </c>
    </row>
    <row r="45" spans="12:50" x14ac:dyDescent="0.25">
      <c r="M45" s="2" t="str">
        <f>IF($A45="","",IFERROR(VLOOKUP($L45,Settings!$A$9:$B$14,2,FALSE),0))</f>
        <v/>
      </c>
      <c r="N45" t="str">
        <f>IF($A45="","",IF(Q45="Overdue",1,0)+IF(T45="Overdue",1,0)+IF(W45="Overdue",1,0)+IF(Z45="Overdue",1,0)+IF(AC45="Overdue",1,0)+IF(AF45="Overdue",1,0)+IF(AI45="Overdue",1,0)+IF(AL45="Overdue",1,0)+IF(AO45="Overdue",1,0)+IF(AR45="Overdue",1,0)+IF(AU45="Overdue",1,0)+IF(AX45="Overdue",1,0))</f>
        <v/>
      </c>
      <c r="Q45" t="str">
        <f>IF(OR($A45="",Settings!$B$3=""),"",IF(DATE(Settings!$B$3,1,1)&gt;TODAY(),"",IF(SUM(O45)&gt;0,IF($M45=0,"",IF(O45&gt;=$M45+IF(AND(ISNUMBER(P45),P45&gt;DATE(Settings!$B$3,1,Settings!$B$4)),ROUND($M45*Settings!$B$5/100,0),0),"Up to date",IF(TODAY()&gt;DATE(Settings!$B$3,1,Settings!$B$4),"Overdue","Partial payment"))),IF(TODAY()&gt;DATE(Settings!$B$3,1,Settings!$B$4),"Overdue","No package"))))</f>
        <v/>
      </c>
      <c r="T45" t="str">
        <f>IF(OR($A45="",Settings!$B$3=""),"",IF(DATE(Settings!$B$3,2,1)&gt;TODAY(),"",IF(SUM(R45)&gt;0,IF($M45=0,"",IF(R45&gt;=$M45+IF(AND(ISNUMBER(S45),S45&gt;DATE(Settings!$B$3,2,Settings!$B$4)),ROUND($M45*Settings!$B$5/100,0),0),"Up to date",IF(TODAY()&gt;DATE(Settings!$B$3,2,Settings!$B$4),"Overdue","Partial payment"))),IF(TODAY()&gt;DATE(Settings!$B$3,2,Settings!$B$4),"Overdue","No package"))))</f>
        <v/>
      </c>
      <c r="W45" t="str">
        <f>IF(OR($A45="",Settings!$B$3=""),"",IF(DATE(Settings!$B$3,3,1)&gt;TODAY(),"",IF(SUM(U45)&gt;0,IF($M45=0,"",IF(U45&gt;=$M45+IF(AND(ISNUMBER(V45),V45&gt;DATE(Settings!$B$3,3,Settings!$B$4)),ROUND($M45*Settings!$B$5/100,0),0),"Up to date",IF(TODAY()&gt;DATE(Settings!$B$3,3,Settings!$B$4),"Overdue","Partial payment"))),IF(TODAY()&gt;DATE(Settings!$B$3,3,Settings!$B$4),"Overdue","No package"))))</f>
        <v/>
      </c>
      <c r="Z45" t="str">
        <f>IF(OR($A45="",Settings!$B$3=""),"",IF(DATE(Settings!$B$3,4,1)&gt;TODAY(),"",IF(SUM(X45)&gt;0,IF($M45=0,"",IF(X45&gt;=$M45+IF(AND(ISNUMBER(Y45),Y45&gt;DATE(Settings!$B$3,4,Settings!$B$4)),ROUND($M45*Settings!$B$5/100,0),0),"Up to date",IF(TODAY()&gt;DATE(Settings!$B$3,4,Settings!$B$4),"Overdue","Partial payment"))),IF(TODAY()&gt;DATE(Settings!$B$3,4,Settings!$B$4),"Overdue","No package"))))</f>
        <v/>
      </c>
      <c r="AC45" t="str">
        <f>IF(OR($A45="",Settings!$B$3=""),"",IF(DATE(Settings!$B$3,5,1)&gt;TODAY(),"",IF(SUM(AA45)&gt;0,IF($M45=0,"",IF(AA45&gt;=$M45+IF(AND(ISNUMBER(AB45),AB45&gt;DATE(Settings!$B$3,5,Settings!$B$4)),ROUND($M45*Settings!$B$5/100,0),0),"Up to date",IF(TODAY()&gt;DATE(Settings!$B$3,5,Settings!$B$4),"Overdue","Partial payment"))),IF(TODAY()&gt;DATE(Settings!$B$3,5,Settings!$B$4),"Overdue","No package"))))</f>
        <v/>
      </c>
      <c r="AF45" t="str">
        <f>IF(OR($A45="",Settings!$B$3=""),"",IF(DATE(Settings!$B$3,6,1)&gt;TODAY(),"",IF(SUM(AD45)&gt;0,IF($M45=0,"",IF(AD45&gt;=$M45+IF(AND(ISNUMBER(AE45),AE45&gt;DATE(Settings!$B$3,6,Settings!$B$4)),ROUND($M45*Settings!$B$5/100,0),0),"Up to date",IF(TODAY()&gt;DATE(Settings!$B$3,6,Settings!$B$4),"Overdue","Partial payment"))),IF(TODAY()&gt;DATE(Settings!$B$3,6,Settings!$B$4),"Overdue","No package"))))</f>
        <v/>
      </c>
      <c r="AI45" t="str">
        <f>IF(OR($A45="",Settings!$B$3=""),"",IF(DATE(Settings!$B$3,7,1)&gt;TODAY(),"",IF(SUM(AG45)&gt;0,IF($M45=0,"",IF(AG45&gt;=$M45+IF(AND(ISNUMBER(AH45),AH45&gt;DATE(Settings!$B$3,7,Settings!$B$4)),ROUND($M45*Settings!$B$5/100,0),0),"Up to date",IF(TODAY()&gt;DATE(Settings!$B$3,7,Settings!$B$4),"Overdue","Partial payment"))),IF(TODAY()&gt;DATE(Settings!$B$3,7,Settings!$B$4),"Overdue","No package"))))</f>
        <v/>
      </c>
      <c r="AL45" t="str">
        <f>IF(OR($A45="",Settings!$B$3=""),"",IF(DATE(Settings!$B$3,8,1)&gt;TODAY(),"",IF(SUM(AJ45)&gt;0,IF($M45=0,"",IF(AJ45&gt;=$M45+IF(AND(ISNUMBER(AK45),AK45&gt;DATE(Settings!$B$3,8,Settings!$B$4)),ROUND($M45*Settings!$B$5/100,0),0),"Up to date",IF(TODAY()&gt;DATE(Settings!$B$3,8,Settings!$B$4),"Overdue","Partial payment"))),IF(TODAY()&gt;DATE(Settings!$B$3,8,Settings!$B$4),"Overdue","No package"))))</f>
        <v/>
      </c>
      <c r="AO45" t="str">
        <f>IF(OR($A45="",Settings!$B$3=""),"",IF(DATE(Settings!$B$3,9,1)&gt;TODAY(),"",IF(SUM(AM45)&gt;0,IF($M45=0,"",IF(AM45&gt;=$M45+IF(AND(ISNUMBER(AN45),AN45&gt;DATE(Settings!$B$3,9,Settings!$B$4)),ROUND($M45*Settings!$B$5/100,0),0),"Up to date",IF(TODAY()&gt;DATE(Settings!$B$3,9,Settings!$B$4),"Overdue","Partial payment"))),IF(TODAY()&gt;DATE(Settings!$B$3,9,Settings!$B$4),"Overdue","No package"))))</f>
        <v/>
      </c>
      <c r="AR45" t="str">
        <f>IF(OR($A45="",Settings!$B$3=""),"",IF(DATE(Settings!$B$3,10,1)&gt;TODAY(),"",IF(SUM(AP45)&gt;0,IF($M45=0,"",IF(AP45&gt;=$M45+IF(AND(ISNUMBER(AQ45),AQ45&gt;DATE(Settings!$B$3,10,Settings!$B$4)),ROUND($M45*Settings!$B$5/100,0),0),"Up to date",IF(TODAY()&gt;DATE(Settings!$B$3,10,Settings!$B$4),"Overdue","Partial payment"))),IF(TODAY()&gt;DATE(Settings!$B$3,10,Settings!$B$4),"Overdue","No package"))))</f>
        <v/>
      </c>
      <c r="AU45" t="str">
        <f>IF(OR($A45="",Settings!$B$3=""),"",IF(DATE(Settings!$B$3,11,1)&gt;TODAY(),"",IF(SUM(AS45)&gt;0,IF($M45=0,"",IF(AS45&gt;=$M45+IF(AND(ISNUMBER(AT45),AT45&gt;DATE(Settings!$B$3,11,Settings!$B$4)),ROUND($M45*Settings!$B$5/100,0),0),"Up to date",IF(TODAY()&gt;DATE(Settings!$B$3,11,Settings!$B$4),"Overdue","Partial payment"))),IF(TODAY()&gt;DATE(Settings!$B$3,11,Settings!$B$4),"Overdue","No package"))))</f>
        <v/>
      </c>
      <c r="AX45" t="str">
        <f>IF(OR($A45="",Settings!$B$3=""),"",IF(DATE(Settings!$B$3,12,1)&gt;TODAY(),"",IF(SUM(AV45)&gt;0,IF($M45=0,"",IF(AV45&gt;=$M45+IF(AND(ISNUMBER(AW45),AW45&gt;DATE(Settings!$B$3,12,Settings!$B$4)),ROUND($M45*Settings!$B$5/100,0),0),"Up to date",IF(TODAY()&gt;DATE(Settings!$B$3,12,Settings!$B$4),"Overdue","Partial payment"))),IF(TODAY()&gt;DATE(Settings!$B$3,12,Settings!$B$4),"Overdue","No package"))))</f>
        <v/>
      </c>
    </row>
    <row r="46" spans="12:50" x14ac:dyDescent="0.25">
      <c r="M46" s="2" t="str">
        <f>IF($A46="","",IFERROR(VLOOKUP($L46,Settings!$A$9:$B$14,2,FALSE),0))</f>
        <v/>
      </c>
      <c r="N46" t="str">
        <f>IF($A46="","",IF(Q46="Overdue",1,0)+IF(T46="Overdue",1,0)+IF(W46="Overdue",1,0)+IF(Z46="Overdue",1,0)+IF(AC46="Overdue",1,0)+IF(AF46="Overdue",1,0)+IF(AI46="Overdue",1,0)+IF(AL46="Overdue",1,0)+IF(AO46="Overdue",1,0)+IF(AR46="Overdue",1,0)+IF(AU46="Overdue",1,0)+IF(AX46="Overdue",1,0))</f>
        <v/>
      </c>
      <c r="Q46" t="str">
        <f>IF(OR($A46="",Settings!$B$3=""),"",IF(DATE(Settings!$B$3,1,1)&gt;TODAY(),"",IF(SUM(O46)&gt;0,IF($M46=0,"",IF(O46&gt;=$M46+IF(AND(ISNUMBER(P46),P46&gt;DATE(Settings!$B$3,1,Settings!$B$4)),ROUND($M46*Settings!$B$5/100,0),0),"Up to date",IF(TODAY()&gt;DATE(Settings!$B$3,1,Settings!$B$4),"Overdue","Partial payment"))),IF(TODAY()&gt;DATE(Settings!$B$3,1,Settings!$B$4),"Overdue","No package"))))</f>
        <v/>
      </c>
      <c r="T46" t="str">
        <f>IF(OR($A46="",Settings!$B$3=""),"",IF(DATE(Settings!$B$3,2,1)&gt;TODAY(),"",IF(SUM(R46)&gt;0,IF($M46=0,"",IF(R46&gt;=$M46+IF(AND(ISNUMBER(S46),S46&gt;DATE(Settings!$B$3,2,Settings!$B$4)),ROUND($M46*Settings!$B$5/100,0),0),"Up to date",IF(TODAY()&gt;DATE(Settings!$B$3,2,Settings!$B$4),"Overdue","Partial payment"))),IF(TODAY()&gt;DATE(Settings!$B$3,2,Settings!$B$4),"Overdue","No package"))))</f>
        <v/>
      </c>
      <c r="W46" t="str">
        <f>IF(OR($A46="",Settings!$B$3=""),"",IF(DATE(Settings!$B$3,3,1)&gt;TODAY(),"",IF(SUM(U46)&gt;0,IF($M46=0,"",IF(U46&gt;=$M46+IF(AND(ISNUMBER(V46),V46&gt;DATE(Settings!$B$3,3,Settings!$B$4)),ROUND($M46*Settings!$B$5/100,0),0),"Up to date",IF(TODAY()&gt;DATE(Settings!$B$3,3,Settings!$B$4),"Overdue","Partial payment"))),IF(TODAY()&gt;DATE(Settings!$B$3,3,Settings!$B$4),"Overdue","No package"))))</f>
        <v/>
      </c>
      <c r="Z46" t="str">
        <f>IF(OR($A46="",Settings!$B$3=""),"",IF(DATE(Settings!$B$3,4,1)&gt;TODAY(),"",IF(SUM(X46)&gt;0,IF($M46=0,"",IF(X46&gt;=$M46+IF(AND(ISNUMBER(Y46),Y46&gt;DATE(Settings!$B$3,4,Settings!$B$4)),ROUND($M46*Settings!$B$5/100,0),0),"Up to date",IF(TODAY()&gt;DATE(Settings!$B$3,4,Settings!$B$4),"Overdue","Partial payment"))),IF(TODAY()&gt;DATE(Settings!$B$3,4,Settings!$B$4),"Overdue","No package"))))</f>
        <v/>
      </c>
      <c r="AC46" t="str">
        <f>IF(OR($A46="",Settings!$B$3=""),"",IF(DATE(Settings!$B$3,5,1)&gt;TODAY(),"",IF(SUM(AA46)&gt;0,IF($M46=0,"",IF(AA46&gt;=$M46+IF(AND(ISNUMBER(AB46),AB46&gt;DATE(Settings!$B$3,5,Settings!$B$4)),ROUND($M46*Settings!$B$5/100,0),0),"Up to date",IF(TODAY()&gt;DATE(Settings!$B$3,5,Settings!$B$4),"Overdue","Partial payment"))),IF(TODAY()&gt;DATE(Settings!$B$3,5,Settings!$B$4),"Overdue","No package"))))</f>
        <v/>
      </c>
      <c r="AF46" t="str">
        <f>IF(OR($A46="",Settings!$B$3=""),"",IF(DATE(Settings!$B$3,6,1)&gt;TODAY(),"",IF(SUM(AD46)&gt;0,IF($M46=0,"",IF(AD46&gt;=$M46+IF(AND(ISNUMBER(AE46),AE46&gt;DATE(Settings!$B$3,6,Settings!$B$4)),ROUND($M46*Settings!$B$5/100,0),0),"Up to date",IF(TODAY()&gt;DATE(Settings!$B$3,6,Settings!$B$4),"Overdue","Partial payment"))),IF(TODAY()&gt;DATE(Settings!$B$3,6,Settings!$B$4),"Overdue","No package"))))</f>
        <v/>
      </c>
      <c r="AI46" t="str">
        <f>IF(OR($A46="",Settings!$B$3=""),"",IF(DATE(Settings!$B$3,7,1)&gt;TODAY(),"",IF(SUM(AG46)&gt;0,IF($M46=0,"",IF(AG46&gt;=$M46+IF(AND(ISNUMBER(AH46),AH46&gt;DATE(Settings!$B$3,7,Settings!$B$4)),ROUND($M46*Settings!$B$5/100,0),0),"Up to date",IF(TODAY()&gt;DATE(Settings!$B$3,7,Settings!$B$4),"Overdue","Partial payment"))),IF(TODAY()&gt;DATE(Settings!$B$3,7,Settings!$B$4),"Overdue","No package"))))</f>
        <v/>
      </c>
      <c r="AL46" t="str">
        <f>IF(OR($A46="",Settings!$B$3=""),"",IF(DATE(Settings!$B$3,8,1)&gt;TODAY(),"",IF(SUM(AJ46)&gt;0,IF($M46=0,"",IF(AJ46&gt;=$M46+IF(AND(ISNUMBER(AK46),AK46&gt;DATE(Settings!$B$3,8,Settings!$B$4)),ROUND($M46*Settings!$B$5/100,0),0),"Up to date",IF(TODAY()&gt;DATE(Settings!$B$3,8,Settings!$B$4),"Overdue","Partial payment"))),IF(TODAY()&gt;DATE(Settings!$B$3,8,Settings!$B$4),"Overdue","No package"))))</f>
        <v/>
      </c>
      <c r="AO46" t="str">
        <f>IF(OR($A46="",Settings!$B$3=""),"",IF(DATE(Settings!$B$3,9,1)&gt;TODAY(),"",IF(SUM(AM46)&gt;0,IF($M46=0,"",IF(AM46&gt;=$M46+IF(AND(ISNUMBER(AN46),AN46&gt;DATE(Settings!$B$3,9,Settings!$B$4)),ROUND($M46*Settings!$B$5/100,0),0),"Up to date",IF(TODAY()&gt;DATE(Settings!$B$3,9,Settings!$B$4),"Overdue","Partial payment"))),IF(TODAY()&gt;DATE(Settings!$B$3,9,Settings!$B$4),"Overdue","No package"))))</f>
        <v/>
      </c>
      <c r="AR46" t="str">
        <f>IF(OR($A46="",Settings!$B$3=""),"",IF(DATE(Settings!$B$3,10,1)&gt;TODAY(),"",IF(SUM(AP46)&gt;0,IF($M46=0,"",IF(AP46&gt;=$M46+IF(AND(ISNUMBER(AQ46),AQ46&gt;DATE(Settings!$B$3,10,Settings!$B$4)),ROUND($M46*Settings!$B$5/100,0),0),"Up to date",IF(TODAY()&gt;DATE(Settings!$B$3,10,Settings!$B$4),"Overdue","Partial payment"))),IF(TODAY()&gt;DATE(Settings!$B$3,10,Settings!$B$4),"Overdue","No package"))))</f>
        <v/>
      </c>
      <c r="AU46" t="str">
        <f>IF(OR($A46="",Settings!$B$3=""),"",IF(DATE(Settings!$B$3,11,1)&gt;TODAY(),"",IF(SUM(AS46)&gt;0,IF($M46=0,"",IF(AS46&gt;=$M46+IF(AND(ISNUMBER(AT46),AT46&gt;DATE(Settings!$B$3,11,Settings!$B$4)),ROUND($M46*Settings!$B$5/100,0),0),"Up to date",IF(TODAY()&gt;DATE(Settings!$B$3,11,Settings!$B$4),"Overdue","Partial payment"))),IF(TODAY()&gt;DATE(Settings!$B$3,11,Settings!$B$4),"Overdue","No package"))))</f>
        <v/>
      </c>
      <c r="AX46" t="str">
        <f>IF(OR($A46="",Settings!$B$3=""),"",IF(DATE(Settings!$B$3,12,1)&gt;TODAY(),"",IF(SUM(AV46)&gt;0,IF($M46=0,"",IF(AV46&gt;=$M46+IF(AND(ISNUMBER(AW46),AW46&gt;DATE(Settings!$B$3,12,Settings!$B$4)),ROUND($M46*Settings!$B$5/100,0),0),"Up to date",IF(TODAY()&gt;DATE(Settings!$B$3,12,Settings!$B$4),"Overdue","Partial payment"))),IF(TODAY()&gt;DATE(Settings!$B$3,12,Settings!$B$4),"Overdue","No package"))))</f>
        <v/>
      </c>
    </row>
    <row r="47" spans="12:50" x14ac:dyDescent="0.25">
      <c r="M47" s="2" t="str">
        <f>IF($A47="","",IFERROR(VLOOKUP($L47,Settings!$A$9:$B$14,2,FALSE),0))</f>
        <v/>
      </c>
      <c r="N47" t="str">
        <f>IF($A47="","",IF(Q47="Overdue",1,0)+IF(T47="Overdue",1,0)+IF(W47="Overdue",1,0)+IF(Z47="Overdue",1,0)+IF(AC47="Overdue",1,0)+IF(AF47="Overdue",1,0)+IF(AI47="Overdue",1,0)+IF(AL47="Overdue",1,0)+IF(AO47="Overdue",1,0)+IF(AR47="Overdue",1,0)+IF(AU47="Overdue",1,0)+IF(AX47="Overdue",1,0))</f>
        <v/>
      </c>
      <c r="Q47" t="str">
        <f>IF(OR($A47="",Settings!$B$3=""),"",IF(DATE(Settings!$B$3,1,1)&gt;TODAY(),"",IF(SUM(O47)&gt;0,IF($M47=0,"",IF(O47&gt;=$M47+IF(AND(ISNUMBER(P47),P47&gt;DATE(Settings!$B$3,1,Settings!$B$4)),ROUND($M47*Settings!$B$5/100,0),0),"Up to date",IF(TODAY()&gt;DATE(Settings!$B$3,1,Settings!$B$4),"Overdue","Partial payment"))),IF(TODAY()&gt;DATE(Settings!$B$3,1,Settings!$B$4),"Overdue","No package"))))</f>
        <v/>
      </c>
      <c r="T47" t="str">
        <f>IF(OR($A47="",Settings!$B$3=""),"",IF(DATE(Settings!$B$3,2,1)&gt;TODAY(),"",IF(SUM(R47)&gt;0,IF($M47=0,"",IF(R47&gt;=$M47+IF(AND(ISNUMBER(S47),S47&gt;DATE(Settings!$B$3,2,Settings!$B$4)),ROUND($M47*Settings!$B$5/100,0),0),"Up to date",IF(TODAY()&gt;DATE(Settings!$B$3,2,Settings!$B$4),"Overdue","Partial payment"))),IF(TODAY()&gt;DATE(Settings!$B$3,2,Settings!$B$4),"Overdue","No package"))))</f>
        <v/>
      </c>
      <c r="W47" t="str">
        <f>IF(OR($A47="",Settings!$B$3=""),"",IF(DATE(Settings!$B$3,3,1)&gt;TODAY(),"",IF(SUM(U47)&gt;0,IF($M47=0,"",IF(U47&gt;=$M47+IF(AND(ISNUMBER(V47),V47&gt;DATE(Settings!$B$3,3,Settings!$B$4)),ROUND($M47*Settings!$B$5/100,0),0),"Up to date",IF(TODAY()&gt;DATE(Settings!$B$3,3,Settings!$B$4),"Overdue","Partial payment"))),IF(TODAY()&gt;DATE(Settings!$B$3,3,Settings!$B$4),"Overdue","No package"))))</f>
        <v/>
      </c>
      <c r="Z47" t="str">
        <f>IF(OR($A47="",Settings!$B$3=""),"",IF(DATE(Settings!$B$3,4,1)&gt;TODAY(),"",IF(SUM(X47)&gt;0,IF($M47=0,"",IF(X47&gt;=$M47+IF(AND(ISNUMBER(Y47),Y47&gt;DATE(Settings!$B$3,4,Settings!$B$4)),ROUND($M47*Settings!$B$5/100,0),0),"Up to date",IF(TODAY()&gt;DATE(Settings!$B$3,4,Settings!$B$4),"Overdue","Partial payment"))),IF(TODAY()&gt;DATE(Settings!$B$3,4,Settings!$B$4),"Overdue","No package"))))</f>
        <v/>
      </c>
      <c r="AC47" t="str">
        <f>IF(OR($A47="",Settings!$B$3=""),"",IF(DATE(Settings!$B$3,5,1)&gt;TODAY(),"",IF(SUM(AA47)&gt;0,IF($M47=0,"",IF(AA47&gt;=$M47+IF(AND(ISNUMBER(AB47),AB47&gt;DATE(Settings!$B$3,5,Settings!$B$4)),ROUND($M47*Settings!$B$5/100,0),0),"Up to date",IF(TODAY()&gt;DATE(Settings!$B$3,5,Settings!$B$4),"Overdue","Partial payment"))),IF(TODAY()&gt;DATE(Settings!$B$3,5,Settings!$B$4),"Overdue","No package"))))</f>
        <v/>
      </c>
      <c r="AF47" t="str">
        <f>IF(OR($A47="",Settings!$B$3=""),"",IF(DATE(Settings!$B$3,6,1)&gt;TODAY(),"",IF(SUM(AD47)&gt;0,IF($M47=0,"",IF(AD47&gt;=$M47+IF(AND(ISNUMBER(AE47),AE47&gt;DATE(Settings!$B$3,6,Settings!$B$4)),ROUND($M47*Settings!$B$5/100,0),0),"Up to date",IF(TODAY()&gt;DATE(Settings!$B$3,6,Settings!$B$4),"Overdue","Partial payment"))),IF(TODAY()&gt;DATE(Settings!$B$3,6,Settings!$B$4),"Overdue","No package"))))</f>
        <v/>
      </c>
      <c r="AI47" t="str">
        <f>IF(OR($A47="",Settings!$B$3=""),"",IF(DATE(Settings!$B$3,7,1)&gt;TODAY(),"",IF(SUM(AG47)&gt;0,IF($M47=0,"",IF(AG47&gt;=$M47+IF(AND(ISNUMBER(AH47),AH47&gt;DATE(Settings!$B$3,7,Settings!$B$4)),ROUND($M47*Settings!$B$5/100,0),0),"Up to date",IF(TODAY()&gt;DATE(Settings!$B$3,7,Settings!$B$4),"Overdue","Partial payment"))),IF(TODAY()&gt;DATE(Settings!$B$3,7,Settings!$B$4),"Overdue","No package"))))</f>
        <v/>
      </c>
      <c r="AL47" t="str">
        <f>IF(OR($A47="",Settings!$B$3=""),"",IF(DATE(Settings!$B$3,8,1)&gt;TODAY(),"",IF(SUM(AJ47)&gt;0,IF($M47=0,"",IF(AJ47&gt;=$M47+IF(AND(ISNUMBER(AK47),AK47&gt;DATE(Settings!$B$3,8,Settings!$B$4)),ROUND($M47*Settings!$B$5/100,0),0),"Up to date",IF(TODAY()&gt;DATE(Settings!$B$3,8,Settings!$B$4),"Overdue","Partial payment"))),IF(TODAY()&gt;DATE(Settings!$B$3,8,Settings!$B$4),"Overdue","No package"))))</f>
        <v/>
      </c>
      <c r="AO47" t="str">
        <f>IF(OR($A47="",Settings!$B$3=""),"",IF(DATE(Settings!$B$3,9,1)&gt;TODAY(),"",IF(SUM(AM47)&gt;0,IF($M47=0,"",IF(AM47&gt;=$M47+IF(AND(ISNUMBER(AN47),AN47&gt;DATE(Settings!$B$3,9,Settings!$B$4)),ROUND($M47*Settings!$B$5/100,0),0),"Up to date",IF(TODAY()&gt;DATE(Settings!$B$3,9,Settings!$B$4),"Overdue","Partial payment"))),IF(TODAY()&gt;DATE(Settings!$B$3,9,Settings!$B$4),"Overdue","No package"))))</f>
        <v/>
      </c>
      <c r="AR47" t="str">
        <f>IF(OR($A47="",Settings!$B$3=""),"",IF(DATE(Settings!$B$3,10,1)&gt;TODAY(),"",IF(SUM(AP47)&gt;0,IF($M47=0,"",IF(AP47&gt;=$M47+IF(AND(ISNUMBER(AQ47),AQ47&gt;DATE(Settings!$B$3,10,Settings!$B$4)),ROUND($M47*Settings!$B$5/100,0),0),"Up to date",IF(TODAY()&gt;DATE(Settings!$B$3,10,Settings!$B$4),"Overdue","Partial payment"))),IF(TODAY()&gt;DATE(Settings!$B$3,10,Settings!$B$4),"Overdue","No package"))))</f>
        <v/>
      </c>
      <c r="AU47" t="str">
        <f>IF(OR($A47="",Settings!$B$3=""),"",IF(DATE(Settings!$B$3,11,1)&gt;TODAY(),"",IF(SUM(AS47)&gt;0,IF($M47=0,"",IF(AS47&gt;=$M47+IF(AND(ISNUMBER(AT47),AT47&gt;DATE(Settings!$B$3,11,Settings!$B$4)),ROUND($M47*Settings!$B$5/100,0),0),"Up to date",IF(TODAY()&gt;DATE(Settings!$B$3,11,Settings!$B$4),"Overdue","Partial payment"))),IF(TODAY()&gt;DATE(Settings!$B$3,11,Settings!$B$4),"Overdue","No package"))))</f>
        <v/>
      </c>
      <c r="AX47" t="str">
        <f>IF(OR($A47="",Settings!$B$3=""),"",IF(DATE(Settings!$B$3,12,1)&gt;TODAY(),"",IF(SUM(AV47)&gt;0,IF($M47=0,"",IF(AV47&gt;=$M47+IF(AND(ISNUMBER(AW47),AW47&gt;DATE(Settings!$B$3,12,Settings!$B$4)),ROUND($M47*Settings!$B$5/100,0),0),"Up to date",IF(TODAY()&gt;DATE(Settings!$B$3,12,Settings!$B$4),"Overdue","Partial payment"))),IF(TODAY()&gt;DATE(Settings!$B$3,12,Settings!$B$4),"Overdue","No package"))))</f>
        <v/>
      </c>
    </row>
    <row r="48" spans="12:50" x14ac:dyDescent="0.25">
      <c r="M48" s="2" t="str">
        <f>IF($A48="","",IFERROR(VLOOKUP($L48,Settings!$A$9:$B$14,2,FALSE),0))</f>
        <v/>
      </c>
      <c r="N48" t="str">
        <f>IF($A48="","",IF(Q48="Overdue",1,0)+IF(T48="Overdue",1,0)+IF(W48="Overdue",1,0)+IF(Z48="Overdue",1,0)+IF(AC48="Overdue",1,0)+IF(AF48="Overdue",1,0)+IF(AI48="Overdue",1,0)+IF(AL48="Overdue",1,0)+IF(AO48="Overdue",1,0)+IF(AR48="Overdue",1,0)+IF(AU48="Overdue",1,0)+IF(AX48="Overdue",1,0))</f>
        <v/>
      </c>
      <c r="Q48" t="str">
        <f>IF(OR($A48="",Settings!$B$3=""),"",IF(DATE(Settings!$B$3,1,1)&gt;TODAY(),"",IF(SUM(O48)&gt;0,IF($M48=0,"",IF(O48&gt;=$M48+IF(AND(ISNUMBER(P48),P48&gt;DATE(Settings!$B$3,1,Settings!$B$4)),ROUND($M48*Settings!$B$5/100,0),0),"Up to date",IF(TODAY()&gt;DATE(Settings!$B$3,1,Settings!$B$4),"Overdue","Partial payment"))),IF(TODAY()&gt;DATE(Settings!$B$3,1,Settings!$B$4),"Overdue","No package"))))</f>
        <v/>
      </c>
      <c r="T48" t="str">
        <f>IF(OR($A48="",Settings!$B$3=""),"",IF(DATE(Settings!$B$3,2,1)&gt;TODAY(),"",IF(SUM(R48)&gt;0,IF($M48=0,"",IF(R48&gt;=$M48+IF(AND(ISNUMBER(S48),S48&gt;DATE(Settings!$B$3,2,Settings!$B$4)),ROUND($M48*Settings!$B$5/100,0),0),"Up to date",IF(TODAY()&gt;DATE(Settings!$B$3,2,Settings!$B$4),"Overdue","Partial payment"))),IF(TODAY()&gt;DATE(Settings!$B$3,2,Settings!$B$4),"Overdue","No package"))))</f>
        <v/>
      </c>
      <c r="W48" t="str">
        <f>IF(OR($A48="",Settings!$B$3=""),"",IF(DATE(Settings!$B$3,3,1)&gt;TODAY(),"",IF(SUM(U48)&gt;0,IF($M48=0,"",IF(U48&gt;=$M48+IF(AND(ISNUMBER(V48),V48&gt;DATE(Settings!$B$3,3,Settings!$B$4)),ROUND($M48*Settings!$B$5/100,0),0),"Up to date",IF(TODAY()&gt;DATE(Settings!$B$3,3,Settings!$B$4),"Overdue","Partial payment"))),IF(TODAY()&gt;DATE(Settings!$B$3,3,Settings!$B$4),"Overdue","No package"))))</f>
        <v/>
      </c>
      <c r="Z48" t="str">
        <f>IF(OR($A48="",Settings!$B$3=""),"",IF(DATE(Settings!$B$3,4,1)&gt;TODAY(),"",IF(SUM(X48)&gt;0,IF($M48=0,"",IF(X48&gt;=$M48+IF(AND(ISNUMBER(Y48),Y48&gt;DATE(Settings!$B$3,4,Settings!$B$4)),ROUND($M48*Settings!$B$5/100,0),0),"Up to date",IF(TODAY()&gt;DATE(Settings!$B$3,4,Settings!$B$4),"Overdue","Partial payment"))),IF(TODAY()&gt;DATE(Settings!$B$3,4,Settings!$B$4),"Overdue","No package"))))</f>
        <v/>
      </c>
      <c r="AC48" t="str">
        <f>IF(OR($A48="",Settings!$B$3=""),"",IF(DATE(Settings!$B$3,5,1)&gt;TODAY(),"",IF(SUM(AA48)&gt;0,IF($M48=0,"",IF(AA48&gt;=$M48+IF(AND(ISNUMBER(AB48),AB48&gt;DATE(Settings!$B$3,5,Settings!$B$4)),ROUND($M48*Settings!$B$5/100,0),0),"Up to date",IF(TODAY()&gt;DATE(Settings!$B$3,5,Settings!$B$4),"Overdue","Partial payment"))),IF(TODAY()&gt;DATE(Settings!$B$3,5,Settings!$B$4),"Overdue","No package"))))</f>
        <v/>
      </c>
      <c r="AF48" t="str">
        <f>IF(OR($A48="",Settings!$B$3=""),"",IF(DATE(Settings!$B$3,6,1)&gt;TODAY(),"",IF(SUM(AD48)&gt;0,IF($M48=0,"",IF(AD48&gt;=$M48+IF(AND(ISNUMBER(AE48),AE48&gt;DATE(Settings!$B$3,6,Settings!$B$4)),ROUND($M48*Settings!$B$5/100,0),0),"Up to date",IF(TODAY()&gt;DATE(Settings!$B$3,6,Settings!$B$4),"Overdue","Partial payment"))),IF(TODAY()&gt;DATE(Settings!$B$3,6,Settings!$B$4),"Overdue","No package"))))</f>
        <v/>
      </c>
      <c r="AI48" t="str">
        <f>IF(OR($A48="",Settings!$B$3=""),"",IF(DATE(Settings!$B$3,7,1)&gt;TODAY(),"",IF(SUM(AG48)&gt;0,IF($M48=0,"",IF(AG48&gt;=$M48+IF(AND(ISNUMBER(AH48),AH48&gt;DATE(Settings!$B$3,7,Settings!$B$4)),ROUND($M48*Settings!$B$5/100,0),0),"Up to date",IF(TODAY()&gt;DATE(Settings!$B$3,7,Settings!$B$4),"Overdue","Partial payment"))),IF(TODAY()&gt;DATE(Settings!$B$3,7,Settings!$B$4),"Overdue","No package"))))</f>
        <v/>
      </c>
      <c r="AL48" t="str">
        <f>IF(OR($A48="",Settings!$B$3=""),"",IF(DATE(Settings!$B$3,8,1)&gt;TODAY(),"",IF(SUM(AJ48)&gt;0,IF($M48=0,"",IF(AJ48&gt;=$M48+IF(AND(ISNUMBER(AK48),AK48&gt;DATE(Settings!$B$3,8,Settings!$B$4)),ROUND($M48*Settings!$B$5/100,0),0),"Up to date",IF(TODAY()&gt;DATE(Settings!$B$3,8,Settings!$B$4),"Overdue","Partial payment"))),IF(TODAY()&gt;DATE(Settings!$B$3,8,Settings!$B$4),"Overdue","No package"))))</f>
        <v/>
      </c>
      <c r="AO48" t="str">
        <f>IF(OR($A48="",Settings!$B$3=""),"",IF(DATE(Settings!$B$3,9,1)&gt;TODAY(),"",IF(SUM(AM48)&gt;0,IF($M48=0,"",IF(AM48&gt;=$M48+IF(AND(ISNUMBER(AN48),AN48&gt;DATE(Settings!$B$3,9,Settings!$B$4)),ROUND($M48*Settings!$B$5/100,0),0),"Up to date",IF(TODAY()&gt;DATE(Settings!$B$3,9,Settings!$B$4),"Overdue","Partial payment"))),IF(TODAY()&gt;DATE(Settings!$B$3,9,Settings!$B$4),"Overdue","No package"))))</f>
        <v/>
      </c>
      <c r="AR48" t="str">
        <f>IF(OR($A48="",Settings!$B$3=""),"",IF(DATE(Settings!$B$3,10,1)&gt;TODAY(),"",IF(SUM(AP48)&gt;0,IF($M48=0,"",IF(AP48&gt;=$M48+IF(AND(ISNUMBER(AQ48),AQ48&gt;DATE(Settings!$B$3,10,Settings!$B$4)),ROUND($M48*Settings!$B$5/100,0),0),"Up to date",IF(TODAY()&gt;DATE(Settings!$B$3,10,Settings!$B$4),"Overdue","Partial payment"))),IF(TODAY()&gt;DATE(Settings!$B$3,10,Settings!$B$4),"Overdue","No package"))))</f>
        <v/>
      </c>
      <c r="AU48" t="str">
        <f>IF(OR($A48="",Settings!$B$3=""),"",IF(DATE(Settings!$B$3,11,1)&gt;TODAY(),"",IF(SUM(AS48)&gt;0,IF($M48=0,"",IF(AS48&gt;=$M48+IF(AND(ISNUMBER(AT48),AT48&gt;DATE(Settings!$B$3,11,Settings!$B$4)),ROUND($M48*Settings!$B$5/100,0),0),"Up to date",IF(TODAY()&gt;DATE(Settings!$B$3,11,Settings!$B$4),"Overdue","Partial payment"))),IF(TODAY()&gt;DATE(Settings!$B$3,11,Settings!$B$4),"Overdue","No package"))))</f>
        <v/>
      </c>
      <c r="AX48" t="str">
        <f>IF(OR($A48="",Settings!$B$3=""),"",IF(DATE(Settings!$B$3,12,1)&gt;TODAY(),"",IF(SUM(AV48)&gt;0,IF($M48=0,"",IF(AV48&gt;=$M48+IF(AND(ISNUMBER(AW48),AW48&gt;DATE(Settings!$B$3,12,Settings!$B$4)),ROUND($M48*Settings!$B$5/100,0),0),"Up to date",IF(TODAY()&gt;DATE(Settings!$B$3,12,Settings!$B$4),"Overdue","Partial payment"))),IF(TODAY()&gt;DATE(Settings!$B$3,12,Settings!$B$4),"Overdue","No package"))))</f>
        <v/>
      </c>
    </row>
    <row r="49" spans="12:50" x14ac:dyDescent="0.25">
      <c r="M49" s="2" t="str">
        <f>IF($A49="","",IFERROR(VLOOKUP($L49,Settings!$A$9:$B$14,2,FALSE),0))</f>
        <v/>
      </c>
      <c r="N49" t="str">
        <f>IF($A49="","",IF(Q49="Overdue",1,0)+IF(T49="Overdue",1,0)+IF(W49="Overdue",1,0)+IF(Z49="Overdue",1,0)+IF(AC49="Overdue",1,0)+IF(AF49="Overdue",1,0)+IF(AI49="Overdue",1,0)+IF(AL49="Overdue",1,0)+IF(AO49="Overdue",1,0)+IF(AR49="Overdue",1,0)+IF(AU49="Overdue",1,0)+IF(AX49="Overdue",1,0))</f>
        <v/>
      </c>
      <c r="Q49" t="str">
        <f>IF(OR($A49="",Settings!$B$3=""),"",IF(DATE(Settings!$B$3,1,1)&gt;TODAY(),"",IF(SUM(O49)&gt;0,IF($M49=0,"",IF(O49&gt;=$M49+IF(AND(ISNUMBER(P49),P49&gt;DATE(Settings!$B$3,1,Settings!$B$4)),ROUND($M49*Settings!$B$5/100,0),0),"Up to date",IF(TODAY()&gt;DATE(Settings!$B$3,1,Settings!$B$4),"Overdue","Partial payment"))),IF(TODAY()&gt;DATE(Settings!$B$3,1,Settings!$B$4),"Overdue","No package"))))</f>
        <v/>
      </c>
      <c r="T49" t="str">
        <f>IF(OR($A49="",Settings!$B$3=""),"",IF(DATE(Settings!$B$3,2,1)&gt;TODAY(),"",IF(SUM(R49)&gt;0,IF($M49=0,"",IF(R49&gt;=$M49+IF(AND(ISNUMBER(S49),S49&gt;DATE(Settings!$B$3,2,Settings!$B$4)),ROUND($M49*Settings!$B$5/100,0),0),"Up to date",IF(TODAY()&gt;DATE(Settings!$B$3,2,Settings!$B$4),"Overdue","Partial payment"))),IF(TODAY()&gt;DATE(Settings!$B$3,2,Settings!$B$4),"Overdue","No package"))))</f>
        <v/>
      </c>
      <c r="W49" t="str">
        <f>IF(OR($A49="",Settings!$B$3=""),"",IF(DATE(Settings!$B$3,3,1)&gt;TODAY(),"",IF(SUM(U49)&gt;0,IF($M49=0,"",IF(U49&gt;=$M49+IF(AND(ISNUMBER(V49),V49&gt;DATE(Settings!$B$3,3,Settings!$B$4)),ROUND($M49*Settings!$B$5/100,0),0),"Up to date",IF(TODAY()&gt;DATE(Settings!$B$3,3,Settings!$B$4),"Overdue","Partial payment"))),IF(TODAY()&gt;DATE(Settings!$B$3,3,Settings!$B$4),"Overdue","No package"))))</f>
        <v/>
      </c>
      <c r="Z49" t="str">
        <f>IF(OR($A49="",Settings!$B$3=""),"",IF(DATE(Settings!$B$3,4,1)&gt;TODAY(),"",IF(SUM(X49)&gt;0,IF($M49=0,"",IF(X49&gt;=$M49+IF(AND(ISNUMBER(Y49),Y49&gt;DATE(Settings!$B$3,4,Settings!$B$4)),ROUND($M49*Settings!$B$5/100,0),0),"Up to date",IF(TODAY()&gt;DATE(Settings!$B$3,4,Settings!$B$4),"Overdue","Partial payment"))),IF(TODAY()&gt;DATE(Settings!$B$3,4,Settings!$B$4),"Overdue","No package"))))</f>
        <v/>
      </c>
      <c r="AC49" t="str">
        <f>IF(OR($A49="",Settings!$B$3=""),"",IF(DATE(Settings!$B$3,5,1)&gt;TODAY(),"",IF(SUM(AA49)&gt;0,IF($M49=0,"",IF(AA49&gt;=$M49+IF(AND(ISNUMBER(AB49),AB49&gt;DATE(Settings!$B$3,5,Settings!$B$4)),ROUND($M49*Settings!$B$5/100,0),0),"Up to date",IF(TODAY()&gt;DATE(Settings!$B$3,5,Settings!$B$4),"Overdue","Partial payment"))),IF(TODAY()&gt;DATE(Settings!$B$3,5,Settings!$B$4),"Overdue","No package"))))</f>
        <v/>
      </c>
      <c r="AF49" t="str">
        <f>IF(OR($A49="",Settings!$B$3=""),"",IF(DATE(Settings!$B$3,6,1)&gt;TODAY(),"",IF(SUM(AD49)&gt;0,IF($M49=0,"",IF(AD49&gt;=$M49+IF(AND(ISNUMBER(AE49),AE49&gt;DATE(Settings!$B$3,6,Settings!$B$4)),ROUND($M49*Settings!$B$5/100,0),0),"Up to date",IF(TODAY()&gt;DATE(Settings!$B$3,6,Settings!$B$4),"Overdue","Partial payment"))),IF(TODAY()&gt;DATE(Settings!$B$3,6,Settings!$B$4),"Overdue","No package"))))</f>
        <v/>
      </c>
      <c r="AI49" t="str">
        <f>IF(OR($A49="",Settings!$B$3=""),"",IF(DATE(Settings!$B$3,7,1)&gt;TODAY(),"",IF(SUM(AG49)&gt;0,IF($M49=0,"",IF(AG49&gt;=$M49+IF(AND(ISNUMBER(AH49),AH49&gt;DATE(Settings!$B$3,7,Settings!$B$4)),ROUND($M49*Settings!$B$5/100,0),0),"Up to date",IF(TODAY()&gt;DATE(Settings!$B$3,7,Settings!$B$4),"Overdue","Partial payment"))),IF(TODAY()&gt;DATE(Settings!$B$3,7,Settings!$B$4),"Overdue","No package"))))</f>
        <v/>
      </c>
      <c r="AL49" t="str">
        <f>IF(OR($A49="",Settings!$B$3=""),"",IF(DATE(Settings!$B$3,8,1)&gt;TODAY(),"",IF(SUM(AJ49)&gt;0,IF($M49=0,"",IF(AJ49&gt;=$M49+IF(AND(ISNUMBER(AK49),AK49&gt;DATE(Settings!$B$3,8,Settings!$B$4)),ROUND($M49*Settings!$B$5/100,0),0),"Up to date",IF(TODAY()&gt;DATE(Settings!$B$3,8,Settings!$B$4),"Overdue","Partial payment"))),IF(TODAY()&gt;DATE(Settings!$B$3,8,Settings!$B$4),"Overdue","No package"))))</f>
        <v/>
      </c>
      <c r="AO49" t="str">
        <f>IF(OR($A49="",Settings!$B$3=""),"",IF(DATE(Settings!$B$3,9,1)&gt;TODAY(),"",IF(SUM(AM49)&gt;0,IF($M49=0,"",IF(AM49&gt;=$M49+IF(AND(ISNUMBER(AN49),AN49&gt;DATE(Settings!$B$3,9,Settings!$B$4)),ROUND($M49*Settings!$B$5/100,0),0),"Up to date",IF(TODAY()&gt;DATE(Settings!$B$3,9,Settings!$B$4),"Overdue","Partial payment"))),IF(TODAY()&gt;DATE(Settings!$B$3,9,Settings!$B$4),"Overdue","No package"))))</f>
        <v/>
      </c>
      <c r="AR49" t="str">
        <f>IF(OR($A49="",Settings!$B$3=""),"",IF(DATE(Settings!$B$3,10,1)&gt;TODAY(),"",IF(SUM(AP49)&gt;0,IF($M49=0,"",IF(AP49&gt;=$M49+IF(AND(ISNUMBER(AQ49),AQ49&gt;DATE(Settings!$B$3,10,Settings!$B$4)),ROUND($M49*Settings!$B$5/100,0),0),"Up to date",IF(TODAY()&gt;DATE(Settings!$B$3,10,Settings!$B$4),"Overdue","Partial payment"))),IF(TODAY()&gt;DATE(Settings!$B$3,10,Settings!$B$4),"Overdue","No package"))))</f>
        <v/>
      </c>
      <c r="AU49" t="str">
        <f>IF(OR($A49="",Settings!$B$3=""),"",IF(DATE(Settings!$B$3,11,1)&gt;TODAY(),"",IF(SUM(AS49)&gt;0,IF($M49=0,"",IF(AS49&gt;=$M49+IF(AND(ISNUMBER(AT49),AT49&gt;DATE(Settings!$B$3,11,Settings!$B$4)),ROUND($M49*Settings!$B$5/100,0),0),"Up to date",IF(TODAY()&gt;DATE(Settings!$B$3,11,Settings!$B$4),"Overdue","Partial payment"))),IF(TODAY()&gt;DATE(Settings!$B$3,11,Settings!$B$4),"Overdue","No package"))))</f>
        <v/>
      </c>
      <c r="AX49" t="str">
        <f>IF(OR($A49="",Settings!$B$3=""),"",IF(DATE(Settings!$B$3,12,1)&gt;TODAY(),"",IF(SUM(AV49)&gt;0,IF($M49=0,"",IF(AV49&gt;=$M49+IF(AND(ISNUMBER(AW49),AW49&gt;DATE(Settings!$B$3,12,Settings!$B$4)),ROUND($M49*Settings!$B$5/100,0),0),"Up to date",IF(TODAY()&gt;DATE(Settings!$B$3,12,Settings!$B$4),"Overdue","Partial payment"))),IF(TODAY()&gt;DATE(Settings!$B$3,12,Settings!$B$4),"Overdue","No package"))))</f>
        <v/>
      </c>
    </row>
    <row r="50" spans="12:50" x14ac:dyDescent="0.25">
      <c r="M50" s="2" t="str">
        <f>IF($A50="","",IFERROR(VLOOKUP($L50,Settings!$A$9:$B$14,2,FALSE),0))</f>
        <v/>
      </c>
      <c r="N50" t="str">
        <f>IF($A50="","",IF(Q50="Overdue",1,0)+IF(T50="Overdue",1,0)+IF(W50="Overdue",1,0)+IF(Z50="Overdue",1,0)+IF(AC50="Overdue",1,0)+IF(AF50="Overdue",1,0)+IF(AI50="Overdue",1,0)+IF(AL50="Overdue",1,0)+IF(AO50="Overdue",1,0)+IF(AR50="Overdue",1,0)+IF(AU50="Overdue",1,0)+IF(AX50="Overdue",1,0))</f>
        <v/>
      </c>
      <c r="Q50" t="str">
        <f>IF(OR($A50="",Settings!$B$3=""),"",IF(DATE(Settings!$B$3,1,1)&gt;TODAY(),"",IF(SUM(O50)&gt;0,IF($M50=0,"",IF(O50&gt;=$M50+IF(AND(ISNUMBER(P50),P50&gt;DATE(Settings!$B$3,1,Settings!$B$4)),ROUND($M50*Settings!$B$5/100,0),0),"Up to date",IF(TODAY()&gt;DATE(Settings!$B$3,1,Settings!$B$4),"Overdue","Partial payment"))),IF(TODAY()&gt;DATE(Settings!$B$3,1,Settings!$B$4),"Overdue","No package"))))</f>
        <v/>
      </c>
      <c r="T50" t="str">
        <f>IF(OR($A50="",Settings!$B$3=""),"",IF(DATE(Settings!$B$3,2,1)&gt;TODAY(),"",IF(SUM(R50)&gt;0,IF($M50=0,"",IF(R50&gt;=$M50+IF(AND(ISNUMBER(S50),S50&gt;DATE(Settings!$B$3,2,Settings!$B$4)),ROUND($M50*Settings!$B$5/100,0),0),"Up to date",IF(TODAY()&gt;DATE(Settings!$B$3,2,Settings!$B$4),"Overdue","Partial payment"))),IF(TODAY()&gt;DATE(Settings!$B$3,2,Settings!$B$4),"Overdue","No package"))))</f>
        <v/>
      </c>
      <c r="W50" t="str">
        <f>IF(OR($A50="",Settings!$B$3=""),"",IF(DATE(Settings!$B$3,3,1)&gt;TODAY(),"",IF(SUM(U50)&gt;0,IF($M50=0,"",IF(U50&gt;=$M50+IF(AND(ISNUMBER(V50),V50&gt;DATE(Settings!$B$3,3,Settings!$B$4)),ROUND($M50*Settings!$B$5/100,0),0),"Up to date",IF(TODAY()&gt;DATE(Settings!$B$3,3,Settings!$B$4),"Overdue","Partial payment"))),IF(TODAY()&gt;DATE(Settings!$B$3,3,Settings!$B$4),"Overdue","No package"))))</f>
        <v/>
      </c>
      <c r="Z50" t="str">
        <f>IF(OR($A50="",Settings!$B$3=""),"",IF(DATE(Settings!$B$3,4,1)&gt;TODAY(),"",IF(SUM(X50)&gt;0,IF($M50=0,"",IF(X50&gt;=$M50+IF(AND(ISNUMBER(Y50),Y50&gt;DATE(Settings!$B$3,4,Settings!$B$4)),ROUND($M50*Settings!$B$5/100,0),0),"Up to date",IF(TODAY()&gt;DATE(Settings!$B$3,4,Settings!$B$4),"Overdue","Partial payment"))),IF(TODAY()&gt;DATE(Settings!$B$3,4,Settings!$B$4),"Overdue","No package"))))</f>
        <v/>
      </c>
      <c r="AC50" t="str">
        <f>IF(OR($A50="",Settings!$B$3=""),"",IF(DATE(Settings!$B$3,5,1)&gt;TODAY(),"",IF(SUM(AA50)&gt;0,IF($M50=0,"",IF(AA50&gt;=$M50+IF(AND(ISNUMBER(AB50),AB50&gt;DATE(Settings!$B$3,5,Settings!$B$4)),ROUND($M50*Settings!$B$5/100,0),0),"Up to date",IF(TODAY()&gt;DATE(Settings!$B$3,5,Settings!$B$4),"Overdue","Partial payment"))),IF(TODAY()&gt;DATE(Settings!$B$3,5,Settings!$B$4),"Overdue","No package"))))</f>
        <v/>
      </c>
      <c r="AF50" t="str">
        <f>IF(OR($A50="",Settings!$B$3=""),"",IF(DATE(Settings!$B$3,6,1)&gt;TODAY(),"",IF(SUM(AD50)&gt;0,IF($M50=0,"",IF(AD50&gt;=$M50+IF(AND(ISNUMBER(AE50),AE50&gt;DATE(Settings!$B$3,6,Settings!$B$4)),ROUND($M50*Settings!$B$5/100,0),0),"Up to date",IF(TODAY()&gt;DATE(Settings!$B$3,6,Settings!$B$4),"Overdue","Partial payment"))),IF(TODAY()&gt;DATE(Settings!$B$3,6,Settings!$B$4),"Overdue","No package"))))</f>
        <v/>
      </c>
      <c r="AI50" t="str">
        <f>IF(OR($A50="",Settings!$B$3=""),"",IF(DATE(Settings!$B$3,7,1)&gt;TODAY(),"",IF(SUM(AG50)&gt;0,IF($M50=0,"",IF(AG50&gt;=$M50+IF(AND(ISNUMBER(AH50),AH50&gt;DATE(Settings!$B$3,7,Settings!$B$4)),ROUND($M50*Settings!$B$5/100,0),0),"Up to date",IF(TODAY()&gt;DATE(Settings!$B$3,7,Settings!$B$4),"Overdue","Partial payment"))),IF(TODAY()&gt;DATE(Settings!$B$3,7,Settings!$B$4),"Overdue","No package"))))</f>
        <v/>
      </c>
      <c r="AL50" t="str">
        <f>IF(OR($A50="",Settings!$B$3=""),"",IF(DATE(Settings!$B$3,8,1)&gt;TODAY(),"",IF(SUM(AJ50)&gt;0,IF($M50=0,"",IF(AJ50&gt;=$M50+IF(AND(ISNUMBER(AK50),AK50&gt;DATE(Settings!$B$3,8,Settings!$B$4)),ROUND($M50*Settings!$B$5/100,0),0),"Up to date",IF(TODAY()&gt;DATE(Settings!$B$3,8,Settings!$B$4),"Overdue","Partial payment"))),IF(TODAY()&gt;DATE(Settings!$B$3,8,Settings!$B$4),"Overdue","No package"))))</f>
        <v/>
      </c>
      <c r="AO50" t="str">
        <f>IF(OR($A50="",Settings!$B$3=""),"",IF(DATE(Settings!$B$3,9,1)&gt;TODAY(),"",IF(SUM(AM50)&gt;0,IF($M50=0,"",IF(AM50&gt;=$M50+IF(AND(ISNUMBER(AN50),AN50&gt;DATE(Settings!$B$3,9,Settings!$B$4)),ROUND($M50*Settings!$B$5/100,0),0),"Up to date",IF(TODAY()&gt;DATE(Settings!$B$3,9,Settings!$B$4),"Overdue","Partial payment"))),IF(TODAY()&gt;DATE(Settings!$B$3,9,Settings!$B$4),"Overdue","No package"))))</f>
        <v/>
      </c>
      <c r="AR50" t="str">
        <f>IF(OR($A50="",Settings!$B$3=""),"",IF(DATE(Settings!$B$3,10,1)&gt;TODAY(),"",IF(SUM(AP50)&gt;0,IF($M50=0,"",IF(AP50&gt;=$M50+IF(AND(ISNUMBER(AQ50),AQ50&gt;DATE(Settings!$B$3,10,Settings!$B$4)),ROUND($M50*Settings!$B$5/100,0),0),"Up to date",IF(TODAY()&gt;DATE(Settings!$B$3,10,Settings!$B$4),"Overdue","Partial payment"))),IF(TODAY()&gt;DATE(Settings!$B$3,10,Settings!$B$4),"Overdue","No package"))))</f>
        <v/>
      </c>
      <c r="AU50" t="str">
        <f>IF(OR($A50="",Settings!$B$3=""),"",IF(DATE(Settings!$B$3,11,1)&gt;TODAY(),"",IF(SUM(AS50)&gt;0,IF($M50=0,"",IF(AS50&gt;=$M50+IF(AND(ISNUMBER(AT50),AT50&gt;DATE(Settings!$B$3,11,Settings!$B$4)),ROUND($M50*Settings!$B$5/100,0),0),"Up to date",IF(TODAY()&gt;DATE(Settings!$B$3,11,Settings!$B$4),"Overdue","Partial payment"))),IF(TODAY()&gt;DATE(Settings!$B$3,11,Settings!$B$4),"Overdue","No package"))))</f>
        <v/>
      </c>
      <c r="AX50" t="str">
        <f>IF(OR($A50="",Settings!$B$3=""),"",IF(DATE(Settings!$B$3,12,1)&gt;TODAY(),"",IF(SUM(AV50)&gt;0,IF($M50=0,"",IF(AV50&gt;=$M50+IF(AND(ISNUMBER(AW50),AW50&gt;DATE(Settings!$B$3,12,Settings!$B$4)),ROUND($M50*Settings!$B$5/100,0),0),"Up to date",IF(TODAY()&gt;DATE(Settings!$B$3,12,Settings!$B$4),"Overdue","Partial payment"))),IF(TODAY()&gt;DATE(Settings!$B$3,12,Settings!$B$4),"Overdue","No package"))))</f>
        <v/>
      </c>
    </row>
    <row r="51" spans="12:50" x14ac:dyDescent="0.25">
      <c r="M51" s="2" t="str">
        <f>IF($A51="","",IFERROR(VLOOKUP($L51,Settings!$A$9:$B$14,2,FALSE),0))</f>
        <v/>
      </c>
      <c r="N51" t="str">
        <f>IF($A51="","",IF(Q51="Overdue",1,0)+IF(T51="Overdue",1,0)+IF(W51="Overdue",1,0)+IF(Z51="Overdue",1,0)+IF(AC51="Overdue",1,0)+IF(AF51="Overdue",1,0)+IF(AI51="Overdue",1,0)+IF(AL51="Overdue",1,0)+IF(AO51="Overdue",1,0)+IF(AR51="Overdue",1,0)+IF(AU51="Overdue",1,0)+IF(AX51="Overdue",1,0))</f>
        <v/>
      </c>
      <c r="Q51" t="str">
        <f>IF(OR($A51="",Settings!$B$3=""),"",IF(DATE(Settings!$B$3,1,1)&gt;TODAY(),"",IF(SUM(O51)&gt;0,IF($M51=0,"",IF(O51&gt;=$M51+IF(AND(ISNUMBER(P51),P51&gt;DATE(Settings!$B$3,1,Settings!$B$4)),ROUND($M51*Settings!$B$5/100,0),0),"Up to date",IF(TODAY()&gt;DATE(Settings!$B$3,1,Settings!$B$4),"Overdue","Partial payment"))),IF(TODAY()&gt;DATE(Settings!$B$3,1,Settings!$B$4),"Overdue","No package"))))</f>
        <v/>
      </c>
      <c r="T51" t="str">
        <f>IF(OR($A51="",Settings!$B$3=""),"",IF(DATE(Settings!$B$3,2,1)&gt;TODAY(),"",IF(SUM(R51)&gt;0,IF($M51=0,"",IF(R51&gt;=$M51+IF(AND(ISNUMBER(S51),S51&gt;DATE(Settings!$B$3,2,Settings!$B$4)),ROUND($M51*Settings!$B$5/100,0),0),"Up to date",IF(TODAY()&gt;DATE(Settings!$B$3,2,Settings!$B$4),"Overdue","Partial payment"))),IF(TODAY()&gt;DATE(Settings!$B$3,2,Settings!$B$4),"Overdue","No package"))))</f>
        <v/>
      </c>
      <c r="W51" t="str">
        <f>IF(OR($A51="",Settings!$B$3=""),"",IF(DATE(Settings!$B$3,3,1)&gt;TODAY(),"",IF(SUM(U51)&gt;0,IF($M51=0,"",IF(U51&gt;=$M51+IF(AND(ISNUMBER(V51),V51&gt;DATE(Settings!$B$3,3,Settings!$B$4)),ROUND($M51*Settings!$B$5/100,0),0),"Up to date",IF(TODAY()&gt;DATE(Settings!$B$3,3,Settings!$B$4),"Overdue","Partial payment"))),IF(TODAY()&gt;DATE(Settings!$B$3,3,Settings!$B$4),"Overdue","No package"))))</f>
        <v/>
      </c>
      <c r="Z51" t="str">
        <f>IF(OR($A51="",Settings!$B$3=""),"",IF(DATE(Settings!$B$3,4,1)&gt;TODAY(),"",IF(SUM(X51)&gt;0,IF($M51=0,"",IF(X51&gt;=$M51+IF(AND(ISNUMBER(Y51),Y51&gt;DATE(Settings!$B$3,4,Settings!$B$4)),ROUND($M51*Settings!$B$5/100,0),0),"Up to date",IF(TODAY()&gt;DATE(Settings!$B$3,4,Settings!$B$4),"Overdue","Partial payment"))),IF(TODAY()&gt;DATE(Settings!$B$3,4,Settings!$B$4),"Overdue","No package"))))</f>
        <v/>
      </c>
      <c r="AC51" t="str">
        <f>IF(OR($A51="",Settings!$B$3=""),"",IF(DATE(Settings!$B$3,5,1)&gt;TODAY(),"",IF(SUM(AA51)&gt;0,IF($M51=0,"",IF(AA51&gt;=$M51+IF(AND(ISNUMBER(AB51),AB51&gt;DATE(Settings!$B$3,5,Settings!$B$4)),ROUND($M51*Settings!$B$5/100,0),0),"Up to date",IF(TODAY()&gt;DATE(Settings!$B$3,5,Settings!$B$4),"Overdue","Partial payment"))),IF(TODAY()&gt;DATE(Settings!$B$3,5,Settings!$B$4),"Overdue","No package"))))</f>
        <v/>
      </c>
      <c r="AF51" t="str">
        <f>IF(OR($A51="",Settings!$B$3=""),"",IF(DATE(Settings!$B$3,6,1)&gt;TODAY(),"",IF(SUM(AD51)&gt;0,IF($M51=0,"",IF(AD51&gt;=$M51+IF(AND(ISNUMBER(AE51),AE51&gt;DATE(Settings!$B$3,6,Settings!$B$4)),ROUND($M51*Settings!$B$5/100,0),0),"Up to date",IF(TODAY()&gt;DATE(Settings!$B$3,6,Settings!$B$4),"Overdue","Partial payment"))),IF(TODAY()&gt;DATE(Settings!$B$3,6,Settings!$B$4),"Overdue","No package"))))</f>
        <v/>
      </c>
      <c r="AI51" t="str">
        <f>IF(OR($A51="",Settings!$B$3=""),"",IF(DATE(Settings!$B$3,7,1)&gt;TODAY(),"",IF(SUM(AG51)&gt;0,IF($M51=0,"",IF(AG51&gt;=$M51+IF(AND(ISNUMBER(AH51),AH51&gt;DATE(Settings!$B$3,7,Settings!$B$4)),ROUND($M51*Settings!$B$5/100,0),0),"Up to date",IF(TODAY()&gt;DATE(Settings!$B$3,7,Settings!$B$4),"Overdue","Partial payment"))),IF(TODAY()&gt;DATE(Settings!$B$3,7,Settings!$B$4),"Overdue","No package"))))</f>
        <v/>
      </c>
      <c r="AL51" t="str">
        <f>IF(OR($A51="",Settings!$B$3=""),"",IF(DATE(Settings!$B$3,8,1)&gt;TODAY(),"",IF(SUM(AJ51)&gt;0,IF($M51=0,"",IF(AJ51&gt;=$M51+IF(AND(ISNUMBER(AK51),AK51&gt;DATE(Settings!$B$3,8,Settings!$B$4)),ROUND($M51*Settings!$B$5/100,0),0),"Up to date",IF(TODAY()&gt;DATE(Settings!$B$3,8,Settings!$B$4),"Overdue","Partial payment"))),IF(TODAY()&gt;DATE(Settings!$B$3,8,Settings!$B$4),"Overdue","No package"))))</f>
        <v/>
      </c>
      <c r="AO51" t="str">
        <f>IF(OR($A51="",Settings!$B$3=""),"",IF(DATE(Settings!$B$3,9,1)&gt;TODAY(),"",IF(SUM(AM51)&gt;0,IF($M51=0,"",IF(AM51&gt;=$M51+IF(AND(ISNUMBER(AN51),AN51&gt;DATE(Settings!$B$3,9,Settings!$B$4)),ROUND($M51*Settings!$B$5/100,0),0),"Up to date",IF(TODAY()&gt;DATE(Settings!$B$3,9,Settings!$B$4),"Overdue","Partial payment"))),IF(TODAY()&gt;DATE(Settings!$B$3,9,Settings!$B$4),"Overdue","No package"))))</f>
        <v/>
      </c>
      <c r="AR51" t="str">
        <f>IF(OR($A51="",Settings!$B$3=""),"",IF(DATE(Settings!$B$3,10,1)&gt;TODAY(),"",IF(SUM(AP51)&gt;0,IF($M51=0,"",IF(AP51&gt;=$M51+IF(AND(ISNUMBER(AQ51),AQ51&gt;DATE(Settings!$B$3,10,Settings!$B$4)),ROUND($M51*Settings!$B$5/100,0),0),"Up to date",IF(TODAY()&gt;DATE(Settings!$B$3,10,Settings!$B$4),"Overdue","Partial payment"))),IF(TODAY()&gt;DATE(Settings!$B$3,10,Settings!$B$4),"Overdue","No package"))))</f>
        <v/>
      </c>
      <c r="AU51" t="str">
        <f>IF(OR($A51="",Settings!$B$3=""),"",IF(DATE(Settings!$B$3,11,1)&gt;TODAY(),"",IF(SUM(AS51)&gt;0,IF($M51=0,"",IF(AS51&gt;=$M51+IF(AND(ISNUMBER(AT51),AT51&gt;DATE(Settings!$B$3,11,Settings!$B$4)),ROUND($M51*Settings!$B$5/100,0),0),"Up to date",IF(TODAY()&gt;DATE(Settings!$B$3,11,Settings!$B$4),"Overdue","Partial payment"))),IF(TODAY()&gt;DATE(Settings!$B$3,11,Settings!$B$4),"Overdue","No package"))))</f>
        <v/>
      </c>
      <c r="AX51" t="str">
        <f>IF(OR($A51="",Settings!$B$3=""),"",IF(DATE(Settings!$B$3,12,1)&gt;TODAY(),"",IF(SUM(AV51)&gt;0,IF($M51=0,"",IF(AV51&gt;=$M51+IF(AND(ISNUMBER(AW51),AW51&gt;DATE(Settings!$B$3,12,Settings!$B$4)),ROUND($M51*Settings!$B$5/100,0),0),"Up to date",IF(TODAY()&gt;DATE(Settings!$B$3,12,Settings!$B$4),"Overdue","Partial payment"))),IF(TODAY()&gt;DATE(Settings!$B$3,12,Settings!$B$4),"Overdue","No package"))))</f>
        <v/>
      </c>
    </row>
    <row r="52" spans="12:50" x14ac:dyDescent="0.25">
      <c r="M52" s="2" t="str">
        <f>IF($A52="","",IFERROR(VLOOKUP($L52,Settings!$A$9:$B$14,2,FALSE),0))</f>
        <v/>
      </c>
      <c r="N52" t="str">
        <f>IF($A52="","",IF(Q52="Overdue",1,0)+IF(T52="Overdue",1,0)+IF(W52="Overdue",1,0)+IF(Z52="Overdue",1,0)+IF(AC52="Overdue",1,0)+IF(AF52="Overdue",1,0)+IF(AI52="Overdue",1,0)+IF(AL52="Overdue",1,0)+IF(AO52="Overdue",1,0)+IF(AR52="Overdue",1,0)+IF(AU52="Overdue",1,0)+IF(AX52="Overdue",1,0))</f>
        <v/>
      </c>
      <c r="Q52" t="str">
        <f>IF(OR($A52="",Settings!$B$3=""),"",IF(DATE(Settings!$B$3,1,1)&gt;TODAY(),"",IF(SUM(O52)&gt;0,IF($M52=0,"",IF(O52&gt;=$M52+IF(AND(ISNUMBER(P52),P52&gt;DATE(Settings!$B$3,1,Settings!$B$4)),ROUND($M52*Settings!$B$5/100,0),0),"Up to date",IF(TODAY()&gt;DATE(Settings!$B$3,1,Settings!$B$4),"Overdue","Partial payment"))),IF(TODAY()&gt;DATE(Settings!$B$3,1,Settings!$B$4),"Overdue","No package"))))</f>
        <v/>
      </c>
      <c r="T52" t="str">
        <f>IF(OR($A52="",Settings!$B$3=""),"",IF(DATE(Settings!$B$3,2,1)&gt;TODAY(),"",IF(SUM(R52)&gt;0,IF($M52=0,"",IF(R52&gt;=$M52+IF(AND(ISNUMBER(S52),S52&gt;DATE(Settings!$B$3,2,Settings!$B$4)),ROUND($M52*Settings!$B$5/100,0),0),"Up to date",IF(TODAY()&gt;DATE(Settings!$B$3,2,Settings!$B$4),"Overdue","Partial payment"))),IF(TODAY()&gt;DATE(Settings!$B$3,2,Settings!$B$4),"Overdue","No package"))))</f>
        <v/>
      </c>
      <c r="W52" t="str">
        <f>IF(OR($A52="",Settings!$B$3=""),"",IF(DATE(Settings!$B$3,3,1)&gt;TODAY(),"",IF(SUM(U52)&gt;0,IF($M52=0,"",IF(U52&gt;=$M52+IF(AND(ISNUMBER(V52),V52&gt;DATE(Settings!$B$3,3,Settings!$B$4)),ROUND($M52*Settings!$B$5/100,0),0),"Up to date",IF(TODAY()&gt;DATE(Settings!$B$3,3,Settings!$B$4),"Overdue","Partial payment"))),IF(TODAY()&gt;DATE(Settings!$B$3,3,Settings!$B$4),"Overdue","No package"))))</f>
        <v/>
      </c>
      <c r="Z52" t="str">
        <f>IF(OR($A52="",Settings!$B$3=""),"",IF(DATE(Settings!$B$3,4,1)&gt;TODAY(),"",IF(SUM(X52)&gt;0,IF($M52=0,"",IF(X52&gt;=$M52+IF(AND(ISNUMBER(Y52),Y52&gt;DATE(Settings!$B$3,4,Settings!$B$4)),ROUND($M52*Settings!$B$5/100,0),0),"Up to date",IF(TODAY()&gt;DATE(Settings!$B$3,4,Settings!$B$4),"Overdue","Partial payment"))),IF(TODAY()&gt;DATE(Settings!$B$3,4,Settings!$B$4),"Overdue","No package"))))</f>
        <v/>
      </c>
      <c r="AC52" t="str">
        <f>IF(OR($A52="",Settings!$B$3=""),"",IF(DATE(Settings!$B$3,5,1)&gt;TODAY(),"",IF(SUM(AA52)&gt;0,IF($M52=0,"",IF(AA52&gt;=$M52+IF(AND(ISNUMBER(AB52),AB52&gt;DATE(Settings!$B$3,5,Settings!$B$4)),ROUND($M52*Settings!$B$5/100,0),0),"Up to date",IF(TODAY()&gt;DATE(Settings!$B$3,5,Settings!$B$4),"Overdue","Partial payment"))),IF(TODAY()&gt;DATE(Settings!$B$3,5,Settings!$B$4),"Overdue","No package"))))</f>
        <v/>
      </c>
      <c r="AF52" t="str">
        <f>IF(OR($A52="",Settings!$B$3=""),"",IF(DATE(Settings!$B$3,6,1)&gt;TODAY(),"",IF(SUM(AD52)&gt;0,IF($M52=0,"",IF(AD52&gt;=$M52+IF(AND(ISNUMBER(AE52),AE52&gt;DATE(Settings!$B$3,6,Settings!$B$4)),ROUND($M52*Settings!$B$5/100,0),0),"Up to date",IF(TODAY()&gt;DATE(Settings!$B$3,6,Settings!$B$4),"Overdue","Partial payment"))),IF(TODAY()&gt;DATE(Settings!$B$3,6,Settings!$B$4),"Overdue","No package"))))</f>
        <v/>
      </c>
      <c r="AI52" t="str">
        <f>IF(OR($A52="",Settings!$B$3=""),"",IF(DATE(Settings!$B$3,7,1)&gt;TODAY(),"",IF(SUM(AG52)&gt;0,IF($M52=0,"",IF(AG52&gt;=$M52+IF(AND(ISNUMBER(AH52),AH52&gt;DATE(Settings!$B$3,7,Settings!$B$4)),ROUND($M52*Settings!$B$5/100,0),0),"Up to date",IF(TODAY()&gt;DATE(Settings!$B$3,7,Settings!$B$4),"Overdue","Partial payment"))),IF(TODAY()&gt;DATE(Settings!$B$3,7,Settings!$B$4),"Overdue","No package"))))</f>
        <v/>
      </c>
      <c r="AL52" t="str">
        <f>IF(OR($A52="",Settings!$B$3=""),"",IF(DATE(Settings!$B$3,8,1)&gt;TODAY(),"",IF(SUM(AJ52)&gt;0,IF($M52=0,"",IF(AJ52&gt;=$M52+IF(AND(ISNUMBER(AK52),AK52&gt;DATE(Settings!$B$3,8,Settings!$B$4)),ROUND($M52*Settings!$B$5/100,0),0),"Up to date",IF(TODAY()&gt;DATE(Settings!$B$3,8,Settings!$B$4),"Overdue","Partial payment"))),IF(TODAY()&gt;DATE(Settings!$B$3,8,Settings!$B$4),"Overdue","No package"))))</f>
        <v/>
      </c>
      <c r="AO52" t="str">
        <f>IF(OR($A52="",Settings!$B$3=""),"",IF(DATE(Settings!$B$3,9,1)&gt;TODAY(),"",IF(SUM(AM52)&gt;0,IF($M52=0,"",IF(AM52&gt;=$M52+IF(AND(ISNUMBER(AN52),AN52&gt;DATE(Settings!$B$3,9,Settings!$B$4)),ROUND($M52*Settings!$B$5/100,0),0),"Up to date",IF(TODAY()&gt;DATE(Settings!$B$3,9,Settings!$B$4),"Overdue","Partial payment"))),IF(TODAY()&gt;DATE(Settings!$B$3,9,Settings!$B$4),"Overdue","No package"))))</f>
        <v/>
      </c>
      <c r="AR52" t="str">
        <f>IF(OR($A52="",Settings!$B$3=""),"",IF(DATE(Settings!$B$3,10,1)&gt;TODAY(),"",IF(SUM(AP52)&gt;0,IF($M52=0,"",IF(AP52&gt;=$M52+IF(AND(ISNUMBER(AQ52),AQ52&gt;DATE(Settings!$B$3,10,Settings!$B$4)),ROUND($M52*Settings!$B$5/100,0),0),"Up to date",IF(TODAY()&gt;DATE(Settings!$B$3,10,Settings!$B$4),"Overdue","Partial payment"))),IF(TODAY()&gt;DATE(Settings!$B$3,10,Settings!$B$4),"Overdue","No package"))))</f>
        <v/>
      </c>
      <c r="AU52" t="str">
        <f>IF(OR($A52="",Settings!$B$3=""),"",IF(DATE(Settings!$B$3,11,1)&gt;TODAY(),"",IF(SUM(AS52)&gt;0,IF($M52=0,"",IF(AS52&gt;=$M52+IF(AND(ISNUMBER(AT52),AT52&gt;DATE(Settings!$B$3,11,Settings!$B$4)),ROUND($M52*Settings!$B$5/100,0),0),"Up to date",IF(TODAY()&gt;DATE(Settings!$B$3,11,Settings!$B$4),"Overdue","Partial payment"))),IF(TODAY()&gt;DATE(Settings!$B$3,11,Settings!$B$4),"Overdue","No package"))))</f>
        <v/>
      </c>
      <c r="AX52" t="str">
        <f>IF(OR($A52="",Settings!$B$3=""),"",IF(DATE(Settings!$B$3,12,1)&gt;TODAY(),"",IF(SUM(AV52)&gt;0,IF($M52=0,"",IF(AV52&gt;=$M52+IF(AND(ISNUMBER(AW52),AW52&gt;DATE(Settings!$B$3,12,Settings!$B$4)),ROUND($M52*Settings!$B$5/100,0),0),"Up to date",IF(TODAY()&gt;DATE(Settings!$B$3,12,Settings!$B$4),"Overdue","Partial payment"))),IF(TODAY()&gt;DATE(Settings!$B$3,12,Settings!$B$4),"Overdue","No package"))))</f>
        <v/>
      </c>
    </row>
    <row r="53" spans="12:50" x14ac:dyDescent="0.25">
      <c r="M53" s="2" t="str">
        <f>IF($A53="","",IFERROR(VLOOKUP($L53,Settings!$A$9:$B$14,2,FALSE),0))</f>
        <v/>
      </c>
      <c r="N53" t="str">
        <f>IF($A53="","",IF(Q53="Overdue",1,0)+IF(T53="Overdue",1,0)+IF(W53="Overdue",1,0)+IF(Z53="Overdue",1,0)+IF(AC53="Overdue",1,0)+IF(AF53="Overdue",1,0)+IF(AI53="Overdue",1,0)+IF(AL53="Overdue",1,0)+IF(AO53="Overdue",1,0)+IF(AR53="Overdue",1,0)+IF(AU53="Overdue",1,0)+IF(AX53="Overdue",1,0))</f>
        <v/>
      </c>
      <c r="Q53" t="str">
        <f>IF(OR($A53="",Settings!$B$3=""),"",IF(DATE(Settings!$B$3,1,1)&gt;TODAY(),"",IF(SUM(O53)&gt;0,IF($M53=0,"",IF(O53&gt;=$M53+IF(AND(ISNUMBER(P53),P53&gt;DATE(Settings!$B$3,1,Settings!$B$4)),ROUND($M53*Settings!$B$5/100,0),0),"Up to date",IF(TODAY()&gt;DATE(Settings!$B$3,1,Settings!$B$4),"Overdue","Partial payment"))),IF(TODAY()&gt;DATE(Settings!$B$3,1,Settings!$B$4),"Overdue","No package"))))</f>
        <v/>
      </c>
      <c r="T53" t="str">
        <f>IF(OR($A53="",Settings!$B$3=""),"",IF(DATE(Settings!$B$3,2,1)&gt;TODAY(),"",IF(SUM(R53)&gt;0,IF($M53=0,"",IF(R53&gt;=$M53+IF(AND(ISNUMBER(S53),S53&gt;DATE(Settings!$B$3,2,Settings!$B$4)),ROUND($M53*Settings!$B$5/100,0),0),"Up to date",IF(TODAY()&gt;DATE(Settings!$B$3,2,Settings!$B$4),"Overdue","Partial payment"))),IF(TODAY()&gt;DATE(Settings!$B$3,2,Settings!$B$4),"Overdue","No package"))))</f>
        <v/>
      </c>
      <c r="W53" t="str">
        <f>IF(OR($A53="",Settings!$B$3=""),"",IF(DATE(Settings!$B$3,3,1)&gt;TODAY(),"",IF(SUM(U53)&gt;0,IF($M53=0,"",IF(U53&gt;=$M53+IF(AND(ISNUMBER(V53),V53&gt;DATE(Settings!$B$3,3,Settings!$B$4)),ROUND($M53*Settings!$B$5/100,0),0),"Up to date",IF(TODAY()&gt;DATE(Settings!$B$3,3,Settings!$B$4),"Overdue","Partial payment"))),IF(TODAY()&gt;DATE(Settings!$B$3,3,Settings!$B$4),"Overdue","No package"))))</f>
        <v/>
      </c>
      <c r="Z53" t="str">
        <f>IF(OR($A53="",Settings!$B$3=""),"",IF(DATE(Settings!$B$3,4,1)&gt;TODAY(),"",IF(SUM(X53)&gt;0,IF($M53=0,"",IF(X53&gt;=$M53+IF(AND(ISNUMBER(Y53),Y53&gt;DATE(Settings!$B$3,4,Settings!$B$4)),ROUND($M53*Settings!$B$5/100,0),0),"Up to date",IF(TODAY()&gt;DATE(Settings!$B$3,4,Settings!$B$4),"Overdue","Partial payment"))),IF(TODAY()&gt;DATE(Settings!$B$3,4,Settings!$B$4),"Overdue","No package"))))</f>
        <v/>
      </c>
      <c r="AC53" t="str">
        <f>IF(OR($A53="",Settings!$B$3=""),"",IF(DATE(Settings!$B$3,5,1)&gt;TODAY(),"",IF(SUM(AA53)&gt;0,IF($M53=0,"",IF(AA53&gt;=$M53+IF(AND(ISNUMBER(AB53),AB53&gt;DATE(Settings!$B$3,5,Settings!$B$4)),ROUND($M53*Settings!$B$5/100,0),0),"Up to date",IF(TODAY()&gt;DATE(Settings!$B$3,5,Settings!$B$4),"Overdue","Partial payment"))),IF(TODAY()&gt;DATE(Settings!$B$3,5,Settings!$B$4),"Overdue","No package"))))</f>
        <v/>
      </c>
      <c r="AF53" t="str">
        <f>IF(OR($A53="",Settings!$B$3=""),"",IF(DATE(Settings!$B$3,6,1)&gt;TODAY(),"",IF(SUM(AD53)&gt;0,IF($M53=0,"",IF(AD53&gt;=$M53+IF(AND(ISNUMBER(AE53),AE53&gt;DATE(Settings!$B$3,6,Settings!$B$4)),ROUND($M53*Settings!$B$5/100,0),0),"Up to date",IF(TODAY()&gt;DATE(Settings!$B$3,6,Settings!$B$4),"Overdue","Partial payment"))),IF(TODAY()&gt;DATE(Settings!$B$3,6,Settings!$B$4),"Overdue","No package"))))</f>
        <v/>
      </c>
      <c r="AI53" t="str">
        <f>IF(OR($A53="",Settings!$B$3=""),"",IF(DATE(Settings!$B$3,7,1)&gt;TODAY(),"",IF(SUM(AG53)&gt;0,IF($M53=0,"",IF(AG53&gt;=$M53+IF(AND(ISNUMBER(AH53),AH53&gt;DATE(Settings!$B$3,7,Settings!$B$4)),ROUND($M53*Settings!$B$5/100,0),0),"Up to date",IF(TODAY()&gt;DATE(Settings!$B$3,7,Settings!$B$4),"Overdue","Partial payment"))),IF(TODAY()&gt;DATE(Settings!$B$3,7,Settings!$B$4),"Overdue","No package"))))</f>
        <v/>
      </c>
      <c r="AL53" t="str">
        <f>IF(OR($A53="",Settings!$B$3=""),"",IF(DATE(Settings!$B$3,8,1)&gt;TODAY(),"",IF(SUM(AJ53)&gt;0,IF($M53=0,"",IF(AJ53&gt;=$M53+IF(AND(ISNUMBER(AK53),AK53&gt;DATE(Settings!$B$3,8,Settings!$B$4)),ROUND($M53*Settings!$B$5/100,0),0),"Up to date",IF(TODAY()&gt;DATE(Settings!$B$3,8,Settings!$B$4),"Overdue","Partial payment"))),IF(TODAY()&gt;DATE(Settings!$B$3,8,Settings!$B$4),"Overdue","No package"))))</f>
        <v/>
      </c>
      <c r="AO53" t="str">
        <f>IF(OR($A53="",Settings!$B$3=""),"",IF(DATE(Settings!$B$3,9,1)&gt;TODAY(),"",IF(SUM(AM53)&gt;0,IF($M53=0,"",IF(AM53&gt;=$M53+IF(AND(ISNUMBER(AN53),AN53&gt;DATE(Settings!$B$3,9,Settings!$B$4)),ROUND($M53*Settings!$B$5/100,0),0),"Up to date",IF(TODAY()&gt;DATE(Settings!$B$3,9,Settings!$B$4),"Overdue","Partial payment"))),IF(TODAY()&gt;DATE(Settings!$B$3,9,Settings!$B$4),"Overdue","No package"))))</f>
        <v/>
      </c>
      <c r="AR53" t="str">
        <f>IF(OR($A53="",Settings!$B$3=""),"",IF(DATE(Settings!$B$3,10,1)&gt;TODAY(),"",IF(SUM(AP53)&gt;0,IF($M53=0,"",IF(AP53&gt;=$M53+IF(AND(ISNUMBER(AQ53),AQ53&gt;DATE(Settings!$B$3,10,Settings!$B$4)),ROUND($M53*Settings!$B$5/100,0),0),"Up to date",IF(TODAY()&gt;DATE(Settings!$B$3,10,Settings!$B$4),"Overdue","Partial payment"))),IF(TODAY()&gt;DATE(Settings!$B$3,10,Settings!$B$4),"Overdue","No package"))))</f>
        <v/>
      </c>
      <c r="AU53" t="str">
        <f>IF(OR($A53="",Settings!$B$3=""),"",IF(DATE(Settings!$B$3,11,1)&gt;TODAY(),"",IF(SUM(AS53)&gt;0,IF($M53=0,"",IF(AS53&gt;=$M53+IF(AND(ISNUMBER(AT53),AT53&gt;DATE(Settings!$B$3,11,Settings!$B$4)),ROUND($M53*Settings!$B$5/100,0),0),"Up to date",IF(TODAY()&gt;DATE(Settings!$B$3,11,Settings!$B$4),"Overdue","Partial payment"))),IF(TODAY()&gt;DATE(Settings!$B$3,11,Settings!$B$4),"Overdue","No package"))))</f>
        <v/>
      </c>
      <c r="AX53" t="str">
        <f>IF(OR($A53="",Settings!$B$3=""),"",IF(DATE(Settings!$B$3,12,1)&gt;TODAY(),"",IF(SUM(AV53)&gt;0,IF($M53=0,"",IF(AV53&gt;=$M53+IF(AND(ISNUMBER(AW53),AW53&gt;DATE(Settings!$B$3,12,Settings!$B$4)),ROUND($M53*Settings!$B$5/100,0),0),"Up to date",IF(TODAY()&gt;DATE(Settings!$B$3,12,Settings!$B$4),"Overdue","Partial payment"))),IF(TODAY()&gt;DATE(Settings!$B$3,12,Settings!$B$4),"Overdue","No package"))))</f>
        <v/>
      </c>
    </row>
    <row r="54" spans="12:50" x14ac:dyDescent="0.25">
      <c r="M54" s="2" t="str">
        <f>IF($A54="","",IFERROR(VLOOKUP($L54,Settings!$A$9:$B$14,2,FALSE),0))</f>
        <v/>
      </c>
      <c r="N54" t="str">
        <f>IF($A54="","",IF(Q54="Overdue",1,0)+IF(T54="Overdue",1,0)+IF(W54="Overdue",1,0)+IF(Z54="Overdue",1,0)+IF(AC54="Overdue",1,0)+IF(AF54="Overdue",1,0)+IF(AI54="Overdue",1,0)+IF(AL54="Overdue",1,0)+IF(AO54="Overdue",1,0)+IF(AR54="Overdue",1,0)+IF(AU54="Overdue",1,0)+IF(AX54="Overdue",1,0))</f>
        <v/>
      </c>
      <c r="Q54" t="str">
        <f>IF(OR($A54="",Settings!$B$3=""),"",IF(DATE(Settings!$B$3,1,1)&gt;TODAY(),"",IF(SUM(O54)&gt;0,IF($M54=0,"",IF(O54&gt;=$M54+IF(AND(ISNUMBER(P54),P54&gt;DATE(Settings!$B$3,1,Settings!$B$4)),ROUND($M54*Settings!$B$5/100,0),0),"Up to date",IF(TODAY()&gt;DATE(Settings!$B$3,1,Settings!$B$4),"Overdue","Partial payment"))),IF(TODAY()&gt;DATE(Settings!$B$3,1,Settings!$B$4),"Overdue","No package"))))</f>
        <v/>
      </c>
      <c r="T54" t="str">
        <f>IF(OR($A54="",Settings!$B$3=""),"",IF(DATE(Settings!$B$3,2,1)&gt;TODAY(),"",IF(SUM(R54)&gt;0,IF($M54=0,"",IF(R54&gt;=$M54+IF(AND(ISNUMBER(S54),S54&gt;DATE(Settings!$B$3,2,Settings!$B$4)),ROUND($M54*Settings!$B$5/100,0),0),"Up to date",IF(TODAY()&gt;DATE(Settings!$B$3,2,Settings!$B$4),"Overdue","Partial payment"))),IF(TODAY()&gt;DATE(Settings!$B$3,2,Settings!$B$4),"Overdue","No package"))))</f>
        <v/>
      </c>
      <c r="W54" t="str">
        <f>IF(OR($A54="",Settings!$B$3=""),"",IF(DATE(Settings!$B$3,3,1)&gt;TODAY(),"",IF(SUM(U54)&gt;0,IF($M54=0,"",IF(U54&gt;=$M54+IF(AND(ISNUMBER(V54),V54&gt;DATE(Settings!$B$3,3,Settings!$B$4)),ROUND($M54*Settings!$B$5/100,0),0),"Up to date",IF(TODAY()&gt;DATE(Settings!$B$3,3,Settings!$B$4),"Overdue","Partial payment"))),IF(TODAY()&gt;DATE(Settings!$B$3,3,Settings!$B$4),"Overdue","No package"))))</f>
        <v/>
      </c>
      <c r="Z54" t="str">
        <f>IF(OR($A54="",Settings!$B$3=""),"",IF(DATE(Settings!$B$3,4,1)&gt;TODAY(),"",IF(SUM(X54)&gt;0,IF($M54=0,"",IF(X54&gt;=$M54+IF(AND(ISNUMBER(Y54),Y54&gt;DATE(Settings!$B$3,4,Settings!$B$4)),ROUND($M54*Settings!$B$5/100,0),0),"Up to date",IF(TODAY()&gt;DATE(Settings!$B$3,4,Settings!$B$4),"Overdue","Partial payment"))),IF(TODAY()&gt;DATE(Settings!$B$3,4,Settings!$B$4),"Overdue","No package"))))</f>
        <v/>
      </c>
      <c r="AC54" t="str">
        <f>IF(OR($A54="",Settings!$B$3=""),"",IF(DATE(Settings!$B$3,5,1)&gt;TODAY(),"",IF(SUM(AA54)&gt;0,IF($M54=0,"",IF(AA54&gt;=$M54+IF(AND(ISNUMBER(AB54),AB54&gt;DATE(Settings!$B$3,5,Settings!$B$4)),ROUND($M54*Settings!$B$5/100,0),0),"Up to date",IF(TODAY()&gt;DATE(Settings!$B$3,5,Settings!$B$4),"Overdue","Partial payment"))),IF(TODAY()&gt;DATE(Settings!$B$3,5,Settings!$B$4),"Overdue","No package"))))</f>
        <v/>
      </c>
      <c r="AF54" t="str">
        <f>IF(OR($A54="",Settings!$B$3=""),"",IF(DATE(Settings!$B$3,6,1)&gt;TODAY(),"",IF(SUM(AD54)&gt;0,IF($M54=0,"",IF(AD54&gt;=$M54+IF(AND(ISNUMBER(AE54),AE54&gt;DATE(Settings!$B$3,6,Settings!$B$4)),ROUND($M54*Settings!$B$5/100,0),0),"Up to date",IF(TODAY()&gt;DATE(Settings!$B$3,6,Settings!$B$4),"Overdue","Partial payment"))),IF(TODAY()&gt;DATE(Settings!$B$3,6,Settings!$B$4),"Overdue","No package"))))</f>
        <v/>
      </c>
      <c r="AI54" t="str">
        <f>IF(OR($A54="",Settings!$B$3=""),"",IF(DATE(Settings!$B$3,7,1)&gt;TODAY(),"",IF(SUM(AG54)&gt;0,IF($M54=0,"",IF(AG54&gt;=$M54+IF(AND(ISNUMBER(AH54),AH54&gt;DATE(Settings!$B$3,7,Settings!$B$4)),ROUND($M54*Settings!$B$5/100,0),0),"Up to date",IF(TODAY()&gt;DATE(Settings!$B$3,7,Settings!$B$4),"Overdue","Partial payment"))),IF(TODAY()&gt;DATE(Settings!$B$3,7,Settings!$B$4),"Overdue","No package"))))</f>
        <v/>
      </c>
      <c r="AL54" t="str">
        <f>IF(OR($A54="",Settings!$B$3=""),"",IF(DATE(Settings!$B$3,8,1)&gt;TODAY(),"",IF(SUM(AJ54)&gt;0,IF($M54=0,"",IF(AJ54&gt;=$M54+IF(AND(ISNUMBER(AK54),AK54&gt;DATE(Settings!$B$3,8,Settings!$B$4)),ROUND($M54*Settings!$B$5/100,0),0),"Up to date",IF(TODAY()&gt;DATE(Settings!$B$3,8,Settings!$B$4),"Overdue","Partial payment"))),IF(TODAY()&gt;DATE(Settings!$B$3,8,Settings!$B$4),"Overdue","No package"))))</f>
        <v/>
      </c>
      <c r="AO54" t="str">
        <f>IF(OR($A54="",Settings!$B$3=""),"",IF(DATE(Settings!$B$3,9,1)&gt;TODAY(),"",IF(SUM(AM54)&gt;0,IF($M54=0,"",IF(AM54&gt;=$M54+IF(AND(ISNUMBER(AN54),AN54&gt;DATE(Settings!$B$3,9,Settings!$B$4)),ROUND($M54*Settings!$B$5/100,0),0),"Up to date",IF(TODAY()&gt;DATE(Settings!$B$3,9,Settings!$B$4),"Overdue","Partial payment"))),IF(TODAY()&gt;DATE(Settings!$B$3,9,Settings!$B$4),"Overdue","No package"))))</f>
        <v/>
      </c>
      <c r="AR54" t="str">
        <f>IF(OR($A54="",Settings!$B$3=""),"",IF(DATE(Settings!$B$3,10,1)&gt;TODAY(),"",IF(SUM(AP54)&gt;0,IF($M54=0,"",IF(AP54&gt;=$M54+IF(AND(ISNUMBER(AQ54),AQ54&gt;DATE(Settings!$B$3,10,Settings!$B$4)),ROUND($M54*Settings!$B$5/100,0),0),"Up to date",IF(TODAY()&gt;DATE(Settings!$B$3,10,Settings!$B$4),"Overdue","Partial payment"))),IF(TODAY()&gt;DATE(Settings!$B$3,10,Settings!$B$4),"Overdue","No package"))))</f>
        <v/>
      </c>
      <c r="AU54" t="str">
        <f>IF(OR($A54="",Settings!$B$3=""),"",IF(DATE(Settings!$B$3,11,1)&gt;TODAY(),"",IF(SUM(AS54)&gt;0,IF($M54=0,"",IF(AS54&gt;=$M54+IF(AND(ISNUMBER(AT54),AT54&gt;DATE(Settings!$B$3,11,Settings!$B$4)),ROUND($M54*Settings!$B$5/100,0),0),"Up to date",IF(TODAY()&gt;DATE(Settings!$B$3,11,Settings!$B$4),"Overdue","Partial payment"))),IF(TODAY()&gt;DATE(Settings!$B$3,11,Settings!$B$4),"Overdue","No package"))))</f>
        <v/>
      </c>
      <c r="AX54" t="str">
        <f>IF(OR($A54="",Settings!$B$3=""),"",IF(DATE(Settings!$B$3,12,1)&gt;TODAY(),"",IF(SUM(AV54)&gt;0,IF($M54=0,"",IF(AV54&gt;=$M54+IF(AND(ISNUMBER(AW54),AW54&gt;DATE(Settings!$B$3,12,Settings!$B$4)),ROUND($M54*Settings!$B$5/100,0),0),"Up to date",IF(TODAY()&gt;DATE(Settings!$B$3,12,Settings!$B$4),"Overdue","Partial payment"))),IF(TODAY()&gt;DATE(Settings!$B$3,12,Settings!$B$4),"Overdue","No package"))))</f>
        <v/>
      </c>
    </row>
    <row r="55" spans="12:50" x14ac:dyDescent="0.25">
      <c r="M55" s="2" t="str">
        <f>IF($A55="","",IFERROR(VLOOKUP($L55,Settings!$A$9:$B$14,2,FALSE),0))</f>
        <v/>
      </c>
      <c r="N55" t="str">
        <f>IF($A55="","",IF(Q55="Overdue",1,0)+IF(T55="Overdue",1,0)+IF(W55="Overdue",1,0)+IF(Z55="Overdue",1,0)+IF(AC55="Overdue",1,0)+IF(AF55="Overdue",1,0)+IF(AI55="Overdue",1,0)+IF(AL55="Overdue",1,0)+IF(AO55="Overdue",1,0)+IF(AR55="Overdue",1,0)+IF(AU55="Overdue",1,0)+IF(AX55="Overdue",1,0))</f>
        <v/>
      </c>
      <c r="Q55" t="str">
        <f>IF(OR($A55="",Settings!$B$3=""),"",IF(DATE(Settings!$B$3,1,1)&gt;TODAY(),"",IF(SUM(O55)&gt;0,IF($M55=0,"",IF(O55&gt;=$M55+IF(AND(ISNUMBER(P55),P55&gt;DATE(Settings!$B$3,1,Settings!$B$4)),ROUND($M55*Settings!$B$5/100,0),0),"Up to date",IF(TODAY()&gt;DATE(Settings!$B$3,1,Settings!$B$4),"Overdue","Partial payment"))),IF(TODAY()&gt;DATE(Settings!$B$3,1,Settings!$B$4),"Overdue","No package"))))</f>
        <v/>
      </c>
      <c r="T55" t="str">
        <f>IF(OR($A55="",Settings!$B$3=""),"",IF(DATE(Settings!$B$3,2,1)&gt;TODAY(),"",IF(SUM(R55)&gt;0,IF($M55=0,"",IF(R55&gt;=$M55+IF(AND(ISNUMBER(S55),S55&gt;DATE(Settings!$B$3,2,Settings!$B$4)),ROUND($M55*Settings!$B$5/100,0),0),"Up to date",IF(TODAY()&gt;DATE(Settings!$B$3,2,Settings!$B$4),"Overdue","Partial payment"))),IF(TODAY()&gt;DATE(Settings!$B$3,2,Settings!$B$4),"Overdue","No package"))))</f>
        <v/>
      </c>
      <c r="W55" t="str">
        <f>IF(OR($A55="",Settings!$B$3=""),"",IF(DATE(Settings!$B$3,3,1)&gt;TODAY(),"",IF(SUM(U55)&gt;0,IF($M55=0,"",IF(U55&gt;=$M55+IF(AND(ISNUMBER(V55),V55&gt;DATE(Settings!$B$3,3,Settings!$B$4)),ROUND($M55*Settings!$B$5/100,0),0),"Up to date",IF(TODAY()&gt;DATE(Settings!$B$3,3,Settings!$B$4),"Overdue","Partial payment"))),IF(TODAY()&gt;DATE(Settings!$B$3,3,Settings!$B$4),"Overdue","No package"))))</f>
        <v/>
      </c>
      <c r="Z55" t="str">
        <f>IF(OR($A55="",Settings!$B$3=""),"",IF(DATE(Settings!$B$3,4,1)&gt;TODAY(),"",IF(SUM(X55)&gt;0,IF($M55=0,"",IF(X55&gt;=$M55+IF(AND(ISNUMBER(Y55),Y55&gt;DATE(Settings!$B$3,4,Settings!$B$4)),ROUND($M55*Settings!$B$5/100,0),0),"Up to date",IF(TODAY()&gt;DATE(Settings!$B$3,4,Settings!$B$4),"Overdue","Partial payment"))),IF(TODAY()&gt;DATE(Settings!$B$3,4,Settings!$B$4),"Overdue","No package"))))</f>
        <v/>
      </c>
      <c r="AC55" t="str">
        <f>IF(OR($A55="",Settings!$B$3=""),"",IF(DATE(Settings!$B$3,5,1)&gt;TODAY(),"",IF(SUM(AA55)&gt;0,IF($M55=0,"",IF(AA55&gt;=$M55+IF(AND(ISNUMBER(AB55),AB55&gt;DATE(Settings!$B$3,5,Settings!$B$4)),ROUND($M55*Settings!$B$5/100,0),0),"Up to date",IF(TODAY()&gt;DATE(Settings!$B$3,5,Settings!$B$4),"Overdue","Partial payment"))),IF(TODAY()&gt;DATE(Settings!$B$3,5,Settings!$B$4),"Overdue","No package"))))</f>
        <v/>
      </c>
      <c r="AF55" t="str">
        <f>IF(OR($A55="",Settings!$B$3=""),"",IF(DATE(Settings!$B$3,6,1)&gt;TODAY(),"",IF(SUM(AD55)&gt;0,IF($M55=0,"",IF(AD55&gt;=$M55+IF(AND(ISNUMBER(AE55),AE55&gt;DATE(Settings!$B$3,6,Settings!$B$4)),ROUND($M55*Settings!$B$5/100,0),0),"Up to date",IF(TODAY()&gt;DATE(Settings!$B$3,6,Settings!$B$4),"Overdue","Partial payment"))),IF(TODAY()&gt;DATE(Settings!$B$3,6,Settings!$B$4),"Overdue","No package"))))</f>
        <v/>
      </c>
      <c r="AI55" t="str">
        <f>IF(OR($A55="",Settings!$B$3=""),"",IF(DATE(Settings!$B$3,7,1)&gt;TODAY(),"",IF(SUM(AG55)&gt;0,IF($M55=0,"",IF(AG55&gt;=$M55+IF(AND(ISNUMBER(AH55),AH55&gt;DATE(Settings!$B$3,7,Settings!$B$4)),ROUND($M55*Settings!$B$5/100,0),0),"Up to date",IF(TODAY()&gt;DATE(Settings!$B$3,7,Settings!$B$4),"Overdue","Partial payment"))),IF(TODAY()&gt;DATE(Settings!$B$3,7,Settings!$B$4),"Overdue","No package"))))</f>
        <v/>
      </c>
      <c r="AL55" t="str">
        <f>IF(OR($A55="",Settings!$B$3=""),"",IF(DATE(Settings!$B$3,8,1)&gt;TODAY(),"",IF(SUM(AJ55)&gt;0,IF($M55=0,"",IF(AJ55&gt;=$M55+IF(AND(ISNUMBER(AK55),AK55&gt;DATE(Settings!$B$3,8,Settings!$B$4)),ROUND($M55*Settings!$B$5/100,0),0),"Up to date",IF(TODAY()&gt;DATE(Settings!$B$3,8,Settings!$B$4),"Overdue","Partial payment"))),IF(TODAY()&gt;DATE(Settings!$B$3,8,Settings!$B$4),"Overdue","No package"))))</f>
        <v/>
      </c>
      <c r="AO55" t="str">
        <f>IF(OR($A55="",Settings!$B$3=""),"",IF(DATE(Settings!$B$3,9,1)&gt;TODAY(),"",IF(SUM(AM55)&gt;0,IF($M55=0,"",IF(AM55&gt;=$M55+IF(AND(ISNUMBER(AN55),AN55&gt;DATE(Settings!$B$3,9,Settings!$B$4)),ROUND($M55*Settings!$B$5/100,0),0),"Up to date",IF(TODAY()&gt;DATE(Settings!$B$3,9,Settings!$B$4),"Overdue","Partial payment"))),IF(TODAY()&gt;DATE(Settings!$B$3,9,Settings!$B$4),"Overdue","No package"))))</f>
        <v/>
      </c>
      <c r="AR55" t="str">
        <f>IF(OR($A55="",Settings!$B$3=""),"",IF(DATE(Settings!$B$3,10,1)&gt;TODAY(),"",IF(SUM(AP55)&gt;0,IF($M55=0,"",IF(AP55&gt;=$M55+IF(AND(ISNUMBER(AQ55),AQ55&gt;DATE(Settings!$B$3,10,Settings!$B$4)),ROUND($M55*Settings!$B$5/100,0),0),"Up to date",IF(TODAY()&gt;DATE(Settings!$B$3,10,Settings!$B$4),"Overdue","Partial payment"))),IF(TODAY()&gt;DATE(Settings!$B$3,10,Settings!$B$4),"Overdue","No package"))))</f>
        <v/>
      </c>
      <c r="AU55" t="str">
        <f>IF(OR($A55="",Settings!$B$3=""),"",IF(DATE(Settings!$B$3,11,1)&gt;TODAY(),"",IF(SUM(AS55)&gt;0,IF($M55=0,"",IF(AS55&gt;=$M55+IF(AND(ISNUMBER(AT55),AT55&gt;DATE(Settings!$B$3,11,Settings!$B$4)),ROUND($M55*Settings!$B$5/100,0),0),"Up to date",IF(TODAY()&gt;DATE(Settings!$B$3,11,Settings!$B$4),"Overdue","Partial payment"))),IF(TODAY()&gt;DATE(Settings!$B$3,11,Settings!$B$4),"Overdue","No package"))))</f>
        <v/>
      </c>
      <c r="AX55" t="str">
        <f>IF(OR($A55="",Settings!$B$3=""),"",IF(DATE(Settings!$B$3,12,1)&gt;TODAY(),"",IF(SUM(AV55)&gt;0,IF($M55=0,"",IF(AV55&gt;=$M55+IF(AND(ISNUMBER(AW55),AW55&gt;DATE(Settings!$B$3,12,Settings!$B$4)),ROUND($M55*Settings!$B$5/100,0),0),"Up to date",IF(TODAY()&gt;DATE(Settings!$B$3,12,Settings!$B$4),"Overdue","Partial payment"))),IF(TODAY()&gt;DATE(Settings!$B$3,12,Settings!$B$4),"Overdue","No package"))))</f>
        <v/>
      </c>
    </row>
    <row r="56" spans="12:50" x14ac:dyDescent="0.25">
      <c r="M56" s="2" t="str">
        <f>IF($A56="","",IFERROR(VLOOKUP($L56,Settings!$A$9:$B$14,2,FALSE),0))</f>
        <v/>
      </c>
      <c r="N56" t="str">
        <f>IF($A56="","",IF(Q56="Overdue",1,0)+IF(T56="Overdue",1,0)+IF(W56="Overdue",1,0)+IF(Z56="Overdue",1,0)+IF(AC56="Overdue",1,0)+IF(AF56="Overdue",1,0)+IF(AI56="Overdue",1,0)+IF(AL56="Overdue",1,0)+IF(AO56="Overdue",1,0)+IF(AR56="Overdue",1,0)+IF(AU56="Overdue",1,0)+IF(AX56="Overdue",1,0))</f>
        <v/>
      </c>
      <c r="Q56" t="str">
        <f>IF(OR($A56="",Settings!$B$3=""),"",IF(DATE(Settings!$B$3,1,1)&gt;TODAY(),"",IF(SUM(O56)&gt;0,IF($M56=0,"",IF(O56&gt;=$M56+IF(AND(ISNUMBER(P56),P56&gt;DATE(Settings!$B$3,1,Settings!$B$4)),ROUND($M56*Settings!$B$5/100,0),0),"Up to date",IF(TODAY()&gt;DATE(Settings!$B$3,1,Settings!$B$4),"Overdue","Partial payment"))),IF(TODAY()&gt;DATE(Settings!$B$3,1,Settings!$B$4),"Overdue","No package"))))</f>
        <v/>
      </c>
      <c r="T56" t="str">
        <f>IF(OR($A56="",Settings!$B$3=""),"",IF(DATE(Settings!$B$3,2,1)&gt;TODAY(),"",IF(SUM(R56)&gt;0,IF($M56=0,"",IF(R56&gt;=$M56+IF(AND(ISNUMBER(S56),S56&gt;DATE(Settings!$B$3,2,Settings!$B$4)),ROUND($M56*Settings!$B$5/100,0),0),"Up to date",IF(TODAY()&gt;DATE(Settings!$B$3,2,Settings!$B$4),"Overdue","Partial payment"))),IF(TODAY()&gt;DATE(Settings!$B$3,2,Settings!$B$4),"Overdue","No package"))))</f>
        <v/>
      </c>
      <c r="W56" t="str">
        <f>IF(OR($A56="",Settings!$B$3=""),"",IF(DATE(Settings!$B$3,3,1)&gt;TODAY(),"",IF(SUM(U56)&gt;0,IF($M56=0,"",IF(U56&gt;=$M56+IF(AND(ISNUMBER(V56),V56&gt;DATE(Settings!$B$3,3,Settings!$B$4)),ROUND($M56*Settings!$B$5/100,0),0),"Up to date",IF(TODAY()&gt;DATE(Settings!$B$3,3,Settings!$B$4),"Overdue","Partial payment"))),IF(TODAY()&gt;DATE(Settings!$B$3,3,Settings!$B$4),"Overdue","No package"))))</f>
        <v/>
      </c>
      <c r="Z56" t="str">
        <f>IF(OR($A56="",Settings!$B$3=""),"",IF(DATE(Settings!$B$3,4,1)&gt;TODAY(),"",IF(SUM(X56)&gt;0,IF($M56=0,"",IF(X56&gt;=$M56+IF(AND(ISNUMBER(Y56),Y56&gt;DATE(Settings!$B$3,4,Settings!$B$4)),ROUND($M56*Settings!$B$5/100,0),0),"Up to date",IF(TODAY()&gt;DATE(Settings!$B$3,4,Settings!$B$4),"Overdue","Partial payment"))),IF(TODAY()&gt;DATE(Settings!$B$3,4,Settings!$B$4),"Overdue","No package"))))</f>
        <v/>
      </c>
      <c r="AC56" t="str">
        <f>IF(OR($A56="",Settings!$B$3=""),"",IF(DATE(Settings!$B$3,5,1)&gt;TODAY(),"",IF(SUM(AA56)&gt;0,IF($M56=0,"",IF(AA56&gt;=$M56+IF(AND(ISNUMBER(AB56),AB56&gt;DATE(Settings!$B$3,5,Settings!$B$4)),ROUND($M56*Settings!$B$5/100,0),0),"Up to date",IF(TODAY()&gt;DATE(Settings!$B$3,5,Settings!$B$4),"Overdue","Partial payment"))),IF(TODAY()&gt;DATE(Settings!$B$3,5,Settings!$B$4),"Overdue","No package"))))</f>
        <v/>
      </c>
      <c r="AF56" t="str">
        <f>IF(OR($A56="",Settings!$B$3=""),"",IF(DATE(Settings!$B$3,6,1)&gt;TODAY(),"",IF(SUM(AD56)&gt;0,IF($M56=0,"",IF(AD56&gt;=$M56+IF(AND(ISNUMBER(AE56),AE56&gt;DATE(Settings!$B$3,6,Settings!$B$4)),ROUND($M56*Settings!$B$5/100,0),0),"Up to date",IF(TODAY()&gt;DATE(Settings!$B$3,6,Settings!$B$4),"Overdue","Partial payment"))),IF(TODAY()&gt;DATE(Settings!$B$3,6,Settings!$B$4),"Overdue","No package"))))</f>
        <v/>
      </c>
      <c r="AI56" t="str">
        <f>IF(OR($A56="",Settings!$B$3=""),"",IF(DATE(Settings!$B$3,7,1)&gt;TODAY(),"",IF(SUM(AG56)&gt;0,IF($M56=0,"",IF(AG56&gt;=$M56+IF(AND(ISNUMBER(AH56),AH56&gt;DATE(Settings!$B$3,7,Settings!$B$4)),ROUND($M56*Settings!$B$5/100,0),0),"Up to date",IF(TODAY()&gt;DATE(Settings!$B$3,7,Settings!$B$4),"Overdue","Partial payment"))),IF(TODAY()&gt;DATE(Settings!$B$3,7,Settings!$B$4),"Overdue","No package"))))</f>
        <v/>
      </c>
      <c r="AL56" t="str">
        <f>IF(OR($A56="",Settings!$B$3=""),"",IF(DATE(Settings!$B$3,8,1)&gt;TODAY(),"",IF(SUM(AJ56)&gt;0,IF($M56=0,"",IF(AJ56&gt;=$M56+IF(AND(ISNUMBER(AK56),AK56&gt;DATE(Settings!$B$3,8,Settings!$B$4)),ROUND($M56*Settings!$B$5/100,0),0),"Up to date",IF(TODAY()&gt;DATE(Settings!$B$3,8,Settings!$B$4),"Overdue","Partial payment"))),IF(TODAY()&gt;DATE(Settings!$B$3,8,Settings!$B$4),"Overdue","No package"))))</f>
        <v/>
      </c>
      <c r="AO56" t="str">
        <f>IF(OR($A56="",Settings!$B$3=""),"",IF(DATE(Settings!$B$3,9,1)&gt;TODAY(),"",IF(SUM(AM56)&gt;0,IF($M56=0,"",IF(AM56&gt;=$M56+IF(AND(ISNUMBER(AN56),AN56&gt;DATE(Settings!$B$3,9,Settings!$B$4)),ROUND($M56*Settings!$B$5/100,0),0),"Up to date",IF(TODAY()&gt;DATE(Settings!$B$3,9,Settings!$B$4),"Overdue","Partial payment"))),IF(TODAY()&gt;DATE(Settings!$B$3,9,Settings!$B$4),"Overdue","No package"))))</f>
        <v/>
      </c>
      <c r="AR56" t="str">
        <f>IF(OR($A56="",Settings!$B$3=""),"",IF(DATE(Settings!$B$3,10,1)&gt;TODAY(),"",IF(SUM(AP56)&gt;0,IF($M56=0,"",IF(AP56&gt;=$M56+IF(AND(ISNUMBER(AQ56),AQ56&gt;DATE(Settings!$B$3,10,Settings!$B$4)),ROUND($M56*Settings!$B$5/100,0),0),"Up to date",IF(TODAY()&gt;DATE(Settings!$B$3,10,Settings!$B$4),"Overdue","Partial payment"))),IF(TODAY()&gt;DATE(Settings!$B$3,10,Settings!$B$4),"Overdue","No package"))))</f>
        <v/>
      </c>
      <c r="AU56" t="str">
        <f>IF(OR($A56="",Settings!$B$3=""),"",IF(DATE(Settings!$B$3,11,1)&gt;TODAY(),"",IF(SUM(AS56)&gt;0,IF($M56=0,"",IF(AS56&gt;=$M56+IF(AND(ISNUMBER(AT56),AT56&gt;DATE(Settings!$B$3,11,Settings!$B$4)),ROUND($M56*Settings!$B$5/100,0),0),"Up to date",IF(TODAY()&gt;DATE(Settings!$B$3,11,Settings!$B$4),"Overdue","Partial payment"))),IF(TODAY()&gt;DATE(Settings!$B$3,11,Settings!$B$4),"Overdue","No package"))))</f>
        <v/>
      </c>
      <c r="AX56" t="str">
        <f>IF(OR($A56="",Settings!$B$3=""),"",IF(DATE(Settings!$B$3,12,1)&gt;TODAY(),"",IF(SUM(AV56)&gt;0,IF($M56=0,"",IF(AV56&gt;=$M56+IF(AND(ISNUMBER(AW56),AW56&gt;DATE(Settings!$B$3,12,Settings!$B$4)),ROUND($M56*Settings!$B$5/100,0),0),"Up to date",IF(TODAY()&gt;DATE(Settings!$B$3,12,Settings!$B$4),"Overdue","Partial payment"))),IF(TODAY()&gt;DATE(Settings!$B$3,12,Settings!$B$4),"Overdue","No package"))))</f>
        <v/>
      </c>
    </row>
    <row r="57" spans="12:50" x14ac:dyDescent="0.25">
      <c r="M57" s="2" t="str">
        <f>IF($A57="","",IFERROR(VLOOKUP($L57,Settings!$A$9:$B$14,2,FALSE),0))</f>
        <v/>
      </c>
      <c r="N57" t="str">
        <f>IF($A57="","",IF(Q57="Overdue",1,0)+IF(T57="Overdue",1,0)+IF(W57="Overdue",1,0)+IF(Z57="Overdue",1,0)+IF(AC57="Overdue",1,0)+IF(AF57="Overdue",1,0)+IF(AI57="Overdue",1,0)+IF(AL57="Overdue",1,0)+IF(AO57="Overdue",1,0)+IF(AR57="Overdue",1,0)+IF(AU57="Overdue",1,0)+IF(AX57="Overdue",1,0))</f>
        <v/>
      </c>
      <c r="Q57" t="str">
        <f>IF(OR($A57="",Settings!$B$3=""),"",IF(DATE(Settings!$B$3,1,1)&gt;TODAY(),"",IF(SUM(O57)&gt;0,IF($M57=0,"",IF(O57&gt;=$M57+IF(AND(ISNUMBER(P57),P57&gt;DATE(Settings!$B$3,1,Settings!$B$4)),ROUND($M57*Settings!$B$5/100,0),0),"Up to date",IF(TODAY()&gt;DATE(Settings!$B$3,1,Settings!$B$4),"Overdue","Partial payment"))),IF(TODAY()&gt;DATE(Settings!$B$3,1,Settings!$B$4),"Overdue","No package"))))</f>
        <v/>
      </c>
      <c r="T57" t="str">
        <f>IF(OR($A57="",Settings!$B$3=""),"",IF(DATE(Settings!$B$3,2,1)&gt;TODAY(),"",IF(SUM(R57)&gt;0,IF($M57=0,"",IF(R57&gt;=$M57+IF(AND(ISNUMBER(S57),S57&gt;DATE(Settings!$B$3,2,Settings!$B$4)),ROUND($M57*Settings!$B$5/100,0),0),"Up to date",IF(TODAY()&gt;DATE(Settings!$B$3,2,Settings!$B$4),"Overdue","Partial payment"))),IF(TODAY()&gt;DATE(Settings!$B$3,2,Settings!$B$4),"Overdue","No package"))))</f>
        <v/>
      </c>
      <c r="W57" t="str">
        <f>IF(OR($A57="",Settings!$B$3=""),"",IF(DATE(Settings!$B$3,3,1)&gt;TODAY(),"",IF(SUM(U57)&gt;0,IF($M57=0,"",IF(U57&gt;=$M57+IF(AND(ISNUMBER(V57),V57&gt;DATE(Settings!$B$3,3,Settings!$B$4)),ROUND($M57*Settings!$B$5/100,0),0),"Up to date",IF(TODAY()&gt;DATE(Settings!$B$3,3,Settings!$B$4),"Overdue","Partial payment"))),IF(TODAY()&gt;DATE(Settings!$B$3,3,Settings!$B$4),"Overdue","No package"))))</f>
        <v/>
      </c>
      <c r="Z57" t="str">
        <f>IF(OR($A57="",Settings!$B$3=""),"",IF(DATE(Settings!$B$3,4,1)&gt;TODAY(),"",IF(SUM(X57)&gt;0,IF($M57=0,"",IF(X57&gt;=$M57+IF(AND(ISNUMBER(Y57),Y57&gt;DATE(Settings!$B$3,4,Settings!$B$4)),ROUND($M57*Settings!$B$5/100,0),0),"Up to date",IF(TODAY()&gt;DATE(Settings!$B$3,4,Settings!$B$4),"Overdue","Partial payment"))),IF(TODAY()&gt;DATE(Settings!$B$3,4,Settings!$B$4),"Overdue","No package"))))</f>
        <v/>
      </c>
      <c r="AC57" t="str">
        <f>IF(OR($A57="",Settings!$B$3=""),"",IF(DATE(Settings!$B$3,5,1)&gt;TODAY(),"",IF(SUM(AA57)&gt;0,IF($M57=0,"",IF(AA57&gt;=$M57+IF(AND(ISNUMBER(AB57),AB57&gt;DATE(Settings!$B$3,5,Settings!$B$4)),ROUND($M57*Settings!$B$5/100,0),0),"Up to date",IF(TODAY()&gt;DATE(Settings!$B$3,5,Settings!$B$4),"Overdue","Partial payment"))),IF(TODAY()&gt;DATE(Settings!$B$3,5,Settings!$B$4),"Overdue","No package"))))</f>
        <v/>
      </c>
      <c r="AF57" t="str">
        <f>IF(OR($A57="",Settings!$B$3=""),"",IF(DATE(Settings!$B$3,6,1)&gt;TODAY(),"",IF(SUM(AD57)&gt;0,IF($M57=0,"",IF(AD57&gt;=$M57+IF(AND(ISNUMBER(AE57),AE57&gt;DATE(Settings!$B$3,6,Settings!$B$4)),ROUND($M57*Settings!$B$5/100,0),0),"Up to date",IF(TODAY()&gt;DATE(Settings!$B$3,6,Settings!$B$4),"Overdue","Partial payment"))),IF(TODAY()&gt;DATE(Settings!$B$3,6,Settings!$B$4),"Overdue","No package"))))</f>
        <v/>
      </c>
      <c r="AI57" t="str">
        <f>IF(OR($A57="",Settings!$B$3=""),"",IF(DATE(Settings!$B$3,7,1)&gt;TODAY(),"",IF(SUM(AG57)&gt;0,IF($M57=0,"",IF(AG57&gt;=$M57+IF(AND(ISNUMBER(AH57),AH57&gt;DATE(Settings!$B$3,7,Settings!$B$4)),ROUND($M57*Settings!$B$5/100,0),0),"Up to date",IF(TODAY()&gt;DATE(Settings!$B$3,7,Settings!$B$4),"Overdue","Partial payment"))),IF(TODAY()&gt;DATE(Settings!$B$3,7,Settings!$B$4),"Overdue","No package"))))</f>
        <v/>
      </c>
      <c r="AL57" t="str">
        <f>IF(OR($A57="",Settings!$B$3=""),"",IF(DATE(Settings!$B$3,8,1)&gt;TODAY(),"",IF(SUM(AJ57)&gt;0,IF($M57=0,"",IF(AJ57&gt;=$M57+IF(AND(ISNUMBER(AK57),AK57&gt;DATE(Settings!$B$3,8,Settings!$B$4)),ROUND($M57*Settings!$B$5/100,0),0),"Up to date",IF(TODAY()&gt;DATE(Settings!$B$3,8,Settings!$B$4),"Overdue","Partial payment"))),IF(TODAY()&gt;DATE(Settings!$B$3,8,Settings!$B$4),"Overdue","No package"))))</f>
        <v/>
      </c>
      <c r="AO57" t="str">
        <f>IF(OR($A57="",Settings!$B$3=""),"",IF(DATE(Settings!$B$3,9,1)&gt;TODAY(),"",IF(SUM(AM57)&gt;0,IF($M57=0,"",IF(AM57&gt;=$M57+IF(AND(ISNUMBER(AN57),AN57&gt;DATE(Settings!$B$3,9,Settings!$B$4)),ROUND($M57*Settings!$B$5/100,0),0),"Up to date",IF(TODAY()&gt;DATE(Settings!$B$3,9,Settings!$B$4),"Overdue","Partial payment"))),IF(TODAY()&gt;DATE(Settings!$B$3,9,Settings!$B$4),"Overdue","No package"))))</f>
        <v/>
      </c>
      <c r="AR57" t="str">
        <f>IF(OR($A57="",Settings!$B$3=""),"",IF(DATE(Settings!$B$3,10,1)&gt;TODAY(),"",IF(SUM(AP57)&gt;0,IF($M57=0,"",IF(AP57&gt;=$M57+IF(AND(ISNUMBER(AQ57),AQ57&gt;DATE(Settings!$B$3,10,Settings!$B$4)),ROUND($M57*Settings!$B$5/100,0),0),"Up to date",IF(TODAY()&gt;DATE(Settings!$B$3,10,Settings!$B$4),"Overdue","Partial payment"))),IF(TODAY()&gt;DATE(Settings!$B$3,10,Settings!$B$4),"Overdue","No package"))))</f>
        <v/>
      </c>
      <c r="AU57" t="str">
        <f>IF(OR($A57="",Settings!$B$3=""),"",IF(DATE(Settings!$B$3,11,1)&gt;TODAY(),"",IF(SUM(AS57)&gt;0,IF($M57=0,"",IF(AS57&gt;=$M57+IF(AND(ISNUMBER(AT57),AT57&gt;DATE(Settings!$B$3,11,Settings!$B$4)),ROUND($M57*Settings!$B$5/100,0),0),"Up to date",IF(TODAY()&gt;DATE(Settings!$B$3,11,Settings!$B$4),"Overdue","Partial payment"))),IF(TODAY()&gt;DATE(Settings!$B$3,11,Settings!$B$4),"Overdue","No package"))))</f>
        <v/>
      </c>
      <c r="AX57" t="str">
        <f>IF(OR($A57="",Settings!$B$3=""),"",IF(DATE(Settings!$B$3,12,1)&gt;TODAY(),"",IF(SUM(AV57)&gt;0,IF($M57=0,"",IF(AV57&gt;=$M57+IF(AND(ISNUMBER(AW57),AW57&gt;DATE(Settings!$B$3,12,Settings!$B$4)),ROUND($M57*Settings!$B$5/100,0),0),"Up to date",IF(TODAY()&gt;DATE(Settings!$B$3,12,Settings!$B$4),"Overdue","Partial payment"))),IF(TODAY()&gt;DATE(Settings!$B$3,12,Settings!$B$4),"Overdue","No package"))))</f>
        <v/>
      </c>
    </row>
    <row r="58" spans="12:50" x14ac:dyDescent="0.25">
      <c r="M58" s="2" t="str">
        <f>IF($A58="","",IFERROR(VLOOKUP($L58,Settings!$A$9:$B$14,2,FALSE),0))</f>
        <v/>
      </c>
      <c r="N58" t="str">
        <f>IF($A58="","",IF(Q58="Overdue",1,0)+IF(T58="Overdue",1,0)+IF(W58="Overdue",1,0)+IF(Z58="Overdue",1,0)+IF(AC58="Overdue",1,0)+IF(AF58="Overdue",1,0)+IF(AI58="Overdue",1,0)+IF(AL58="Overdue",1,0)+IF(AO58="Overdue",1,0)+IF(AR58="Overdue",1,0)+IF(AU58="Overdue",1,0)+IF(AX58="Overdue",1,0))</f>
        <v/>
      </c>
      <c r="Q58" t="str">
        <f>IF(OR($A58="",Settings!$B$3=""),"",IF(DATE(Settings!$B$3,1,1)&gt;TODAY(),"",IF(SUM(O58)&gt;0,IF($M58=0,"",IF(O58&gt;=$M58+IF(AND(ISNUMBER(P58),P58&gt;DATE(Settings!$B$3,1,Settings!$B$4)),ROUND($M58*Settings!$B$5/100,0),0),"Up to date",IF(TODAY()&gt;DATE(Settings!$B$3,1,Settings!$B$4),"Overdue","Partial payment"))),IF(TODAY()&gt;DATE(Settings!$B$3,1,Settings!$B$4),"Overdue","No package"))))</f>
        <v/>
      </c>
      <c r="T58" t="str">
        <f>IF(OR($A58="",Settings!$B$3=""),"",IF(DATE(Settings!$B$3,2,1)&gt;TODAY(),"",IF(SUM(R58)&gt;0,IF($M58=0,"",IF(R58&gt;=$M58+IF(AND(ISNUMBER(S58),S58&gt;DATE(Settings!$B$3,2,Settings!$B$4)),ROUND($M58*Settings!$B$5/100,0),0),"Up to date",IF(TODAY()&gt;DATE(Settings!$B$3,2,Settings!$B$4),"Overdue","Partial payment"))),IF(TODAY()&gt;DATE(Settings!$B$3,2,Settings!$B$4),"Overdue","No package"))))</f>
        <v/>
      </c>
      <c r="W58" t="str">
        <f>IF(OR($A58="",Settings!$B$3=""),"",IF(DATE(Settings!$B$3,3,1)&gt;TODAY(),"",IF(SUM(U58)&gt;0,IF($M58=0,"",IF(U58&gt;=$M58+IF(AND(ISNUMBER(V58),V58&gt;DATE(Settings!$B$3,3,Settings!$B$4)),ROUND($M58*Settings!$B$5/100,0),0),"Up to date",IF(TODAY()&gt;DATE(Settings!$B$3,3,Settings!$B$4),"Overdue","Partial payment"))),IF(TODAY()&gt;DATE(Settings!$B$3,3,Settings!$B$4),"Overdue","No package"))))</f>
        <v/>
      </c>
      <c r="Z58" t="str">
        <f>IF(OR($A58="",Settings!$B$3=""),"",IF(DATE(Settings!$B$3,4,1)&gt;TODAY(),"",IF(SUM(X58)&gt;0,IF($M58=0,"",IF(X58&gt;=$M58+IF(AND(ISNUMBER(Y58),Y58&gt;DATE(Settings!$B$3,4,Settings!$B$4)),ROUND($M58*Settings!$B$5/100,0),0),"Up to date",IF(TODAY()&gt;DATE(Settings!$B$3,4,Settings!$B$4),"Overdue","Partial payment"))),IF(TODAY()&gt;DATE(Settings!$B$3,4,Settings!$B$4),"Overdue","No package"))))</f>
        <v/>
      </c>
      <c r="AC58" t="str">
        <f>IF(OR($A58="",Settings!$B$3=""),"",IF(DATE(Settings!$B$3,5,1)&gt;TODAY(),"",IF(SUM(AA58)&gt;0,IF($M58=0,"",IF(AA58&gt;=$M58+IF(AND(ISNUMBER(AB58),AB58&gt;DATE(Settings!$B$3,5,Settings!$B$4)),ROUND($M58*Settings!$B$5/100,0),0),"Up to date",IF(TODAY()&gt;DATE(Settings!$B$3,5,Settings!$B$4),"Overdue","Partial payment"))),IF(TODAY()&gt;DATE(Settings!$B$3,5,Settings!$B$4),"Overdue","No package"))))</f>
        <v/>
      </c>
      <c r="AF58" t="str">
        <f>IF(OR($A58="",Settings!$B$3=""),"",IF(DATE(Settings!$B$3,6,1)&gt;TODAY(),"",IF(SUM(AD58)&gt;0,IF($M58=0,"",IF(AD58&gt;=$M58+IF(AND(ISNUMBER(AE58),AE58&gt;DATE(Settings!$B$3,6,Settings!$B$4)),ROUND($M58*Settings!$B$5/100,0),0),"Up to date",IF(TODAY()&gt;DATE(Settings!$B$3,6,Settings!$B$4),"Overdue","Partial payment"))),IF(TODAY()&gt;DATE(Settings!$B$3,6,Settings!$B$4),"Overdue","No package"))))</f>
        <v/>
      </c>
      <c r="AI58" t="str">
        <f>IF(OR($A58="",Settings!$B$3=""),"",IF(DATE(Settings!$B$3,7,1)&gt;TODAY(),"",IF(SUM(AG58)&gt;0,IF($M58=0,"",IF(AG58&gt;=$M58+IF(AND(ISNUMBER(AH58),AH58&gt;DATE(Settings!$B$3,7,Settings!$B$4)),ROUND($M58*Settings!$B$5/100,0),0),"Up to date",IF(TODAY()&gt;DATE(Settings!$B$3,7,Settings!$B$4),"Overdue","Partial payment"))),IF(TODAY()&gt;DATE(Settings!$B$3,7,Settings!$B$4),"Overdue","No package"))))</f>
        <v/>
      </c>
      <c r="AL58" t="str">
        <f>IF(OR($A58="",Settings!$B$3=""),"",IF(DATE(Settings!$B$3,8,1)&gt;TODAY(),"",IF(SUM(AJ58)&gt;0,IF($M58=0,"",IF(AJ58&gt;=$M58+IF(AND(ISNUMBER(AK58),AK58&gt;DATE(Settings!$B$3,8,Settings!$B$4)),ROUND($M58*Settings!$B$5/100,0),0),"Up to date",IF(TODAY()&gt;DATE(Settings!$B$3,8,Settings!$B$4),"Overdue","Partial payment"))),IF(TODAY()&gt;DATE(Settings!$B$3,8,Settings!$B$4),"Overdue","No package"))))</f>
        <v/>
      </c>
      <c r="AO58" t="str">
        <f>IF(OR($A58="",Settings!$B$3=""),"",IF(DATE(Settings!$B$3,9,1)&gt;TODAY(),"",IF(SUM(AM58)&gt;0,IF($M58=0,"",IF(AM58&gt;=$M58+IF(AND(ISNUMBER(AN58),AN58&gt;DATE(Settings!$B$3,9,Settings!$B$4)),ROUND($M58*Settings!$B$5/100,0),0),"Up to date",IF(TODAY()&gt;DATE(Settings!$B$3,9,Settings!$B$4),"Overdue","Partial payment"))),IF(TODAY()&gt;DATE(Settings!$B$3,9,Settings!$B$4),"Overdue","No package"))))</f>
        <v/>
      </c>
      <c r="AR58" t="str">
        <f>IF(OR($A58="",Settings!$B$3=""),"",IF(DATE(Settings!$B$3,10,1)&gt;TODAY(),"",IF(SUM(AP58)&gt;0,IF($M58=0,"",IF(AP58&gt;=$M58+IF(AND(ISNUMBER(AQ58),AQ58&gt;DATE(Settings!$B$3,10,Settings!$B$4)),ROUND($M58*Settings!$B$5/100,0),0),"Up to date",IF(TODAY()&gt;DATE(Settings!$B$3,10,Settings!$B$4),"Overdue","Partial payment"))),IF(TODAY()&gt;DATE(Settings!$B$3,10,Settings!$B$4),"Overdue","No package"))))</f>
        <v/>
      </c>
      <c r="AU58" t="str">
        <f>IF(OR($A58="",Settings!$B$3=""),"",IF(DATE(Settings!$B$3,11,1)&gt;TODAY(),"",IF(SUM(AS58)&gt;0,IF($M58=0,"",IF(AS58&gt;=$M58+IF(AND(ISNUMBER(AT58),AT58&gt;DATE(Settings!$B$3,11,Settings!$B$4)),ROUND($M58*Settings!$B$5/100,0),0),"Up to date",IF(TODAY()&gt;DATE(Settings!$B$3,11,Settings!$B$4),"Overdue","Partial payment"))),IF(TODAY()&gt;DATE(Settings!$B$3,11,Settings!$B$4),"Overdue","No package"))))</f>
        <v/>
      </c>
      <c r="AX58" t="str">
        <f>IF(OR($A58="",Settings!$B$3=""),"",IF(DATE(Settings!$B$3,12,1)&gt;TODAY(),"",IF(SUM(AV58)&gt;0,IF($M58=0,"",IF(AV58&gt;=$M58+IF(AND(ISNUMBER(AW58),AW58&gt;DATE(Settings!$B$3,12,Settings!$B$4)),ROUND($M58*Settings!$B$5/100,0),0),"Up to date",IF(TODAY()&gt;DATE(Settings!$B$3,12,Settings!$B$4),"Overdue","Partial payment"))),IF(TODAY()&gt;DATE(Settings!$B$3,12,Settings!$B$4),"Overdue","No package"))))</f>
        <v/>
      </c>
    </row>
    <row r="59" spans="12:50" x14ac:dyDescent="0.25">
      <c r="M59" s="2" t="str">
        <f>IF($A59="","",IFERROR(VLOOKUP($L59,Settings!$A$9:$B$14,2,FALSE),0))</f>
        <v/>
      </c>
      <c r="N59" t="str">
        <f>IF($A59="","",IF(Q59="Overdue",1,0)+IF(T59="Overdue",1,0)+IF(W59="Overdue",1,0)+IF(Z59="Overdue",1,0)+IF(AC59="Overdue",1,0)+IF(AF59="Overdue",1,0)+IF(AI59="Overdue",1,0)+IF(AL59="Overdue",1,0)+IF(AO59="Overdue",1,0)+IF(AR59="Overdue",1,0)+IF(AU59="Overdue",1,0)+IF(AX59="Overdue",1,0))</f>
        <v/>
      </c>
      <c r="Q59" t="str">
        <f>IF(OR($A59="",Settings!$B$3=""),"",IF(DATE(Settings!$B$3,1,1)&gt;TODAY(),"",IF(SUM(O59)&gt;0,IF($M59=0,"",IF(O59&gt;=$M59+IF(AND(ISNUMBER(P59),P59&gt;DATE(Settings!$B$3,1,Settings!$B$4)),ROUND($M59*Settings!$B$5/100,0),0),"Up to date",IF(TODAY()&gt;DATE(Settings!$B$3,1,Settings!$B$4),"Overdue","Partial payment"))),IF(TODAY()&gt;DATE(Settings!$B$3,1,Settings!$B$4),"Overdue","No package"))))</f>
        <v/>
      </c>
      <c r="T59" t="str">
        <f>IF(OR($A59="",Settings!$B$3=""),"",IF(DATE(Settings!$B$3,2,1)&gt;TODAY(),"",IF(SUM(R59)&gt;0,IF($M59=0,"",IF(R59&gt;=$M59+IF(AND(ISNUMBER(S59),S59&gt;DATE(Settings!$B$3,2,Settings!$B$4)),ROUND($M59*Settings!$B$5/100,0),0),"Up to date",IF(TODAY()&gt;DATE(Settings!$B$3,2,Settings!$B$4),"Overdue","Partial payment"))),IF(TODAY()&gt;DATE(Settings!$B$3,2,Settings!$B$4),"Overdue","No package"))))</f>
        <v/>
      </c>
      <c r="W59" t="str">
        <f>IF(OR($A59="",Settings!$B$3=""),"",IF(DATE(Settings!$B$3,3,1)&gt;TODAY(),"",IF(SUM(U59)&gt;0,IF($M59=0,"",IF(U59&gt;=$M59+IF(AND(ISNUMBER(V59),V59&gt;DATE(Settings!$B$3,3,Settings!$B$4)),ROUND($M59*Settings!$B$5/100,0),0),"Up to date",IF(TODAY()&gt;DATE(Settings!$B$3,3,Settings!$B$4),"Overdue","Partial payment"))),IF(TODAY()&gt;DATE(Settings!$B$3,3,Settings!$B$4),"Overdue","No package"))))</f>
        <v/>
      </c>
      <c r="Z59" t="str">
        <f>IF(OR($A59="",Settings!$B$3=""),"",IF(DATE(Settings!$B$3,4,1)&gt;TODAY(),"",IF(SUM(X59)&gt;0,IF($M59=0,"",IF(X59&gt;=$M59+IF(AND(ISNUMBER(Y59),Y59&gt;DATE(Settings!$B$3,4,Settings!$B$4)),ROUND($M59*Settings!$B$5/100,0),0),"Up to date",IF(TODAY()&gt;DATE(Settings!$B$3,4,Settings!$B$4),"Overdue","Partial payment"))),IF(TODAY()&gt;DATE(Settings!$B$3,4,Settings!$B$4),"Overdue","No package"))))</f>
        <v/>
      </c>
      <c r="AC59" t="str">
        <f>IF(OR($A59="",Settings!$B$3=""),"",IF(DATE(Settings!$B$3,5,1)&gt;TODAY(),"",IF(SUM(AA59)&gt;0,IF($M59=0,"",IF(AA59&gt;=$M59+IF(AND(ISNUMBER(AB59),AB59&gt;DATE(Settings!$B$3,5,Settings!$B$4)),ROUND($M59*Settings!$B$5/100,0),0),"Up to date",IF(TODAY()&gt;DATE(Settings!$B$3,5,Settings!$B$4),"Overdue","Partial payment"))),IF(TODAY()&gt;DATE(Settings!$B$3,5,Settings!$B$4),"Overdue","No package"))))</f>
        <v/>
      </c>
      <c r="AF59" t="str">
        <f>IF(OR($A59="",Settings!$B$3=""),"",IF(DATE(Settings!$B$3,6,1)&gt;TODAY(),"",IF(SUM(AD59)&gt;0,IF($M59=0,"",IF(AD59&gt;=$M59+IF(AND(ISNUMBER(AE59),AE59&gt;DATE(Settings!$B$3,6,Settings!$B$4)),ROUND($M59*Settings!$B$5/100,0),0),"Up to date",IF(TODAY()&gt;DATE(Settings!$B$3,6,Settings!$B$4),"Overdue","Partial payment"))),IF(TODAY()&gt;DATE(Settings!$B$3,6,Settings!$B$4),"Overdue","No package"))))</f>
        <v/>
      </c>
      <c r="AI59" t="str">
        <f>IF(OR($A59="",Settings!$B$3=""),"",IF(DATE(Settings!$B$3,7,1)&gt;TODAY(),"",IF(SUM(AG59)&gt;0,IF($M59=0,"",IF(AG59&gt;=$M59+IF(AND(ISNUMBER(AH59),AH59&gt;DATE(Settings!$B$3,7,Settings!$B$4)),ROUND($M59*Settings!$B$5/100,0),0),"Up to date",IF(TODAY()&gt;DATE(Settings!$B$3,7,Settings!$B$4),"Overdue","Partial payment"))),IF(TODAY()&gt;DATE(Settings!$B$3,7,Settings!$B$4),"Overdue","No package"))))</f>
        <v/>
      </c>
      <c r="AL59" t="str">
        <f>IF(OR($A59="",Settings!$B$3=""),"",IF(DATE(Settings!$B$3,8,1)&gt;TODAY(),"",IF(SUM(AJ59)&gt;0,IF($M59=0,"",IF(AJ59&gt;=$M59+IF(AND(ISNUMBER(AK59),AK59&gt;DATE(Settings!$B$3,8,Settings!$B$4)),ROUND($M59*Settings!$B$5/100,0),0),"Up to date",IF(TODAY()&gt;DATE(Settings!$B$3,8,Settings!$B$4),"Overdue","Partial payment"))),IF(TODAY()&gt;DATE(Settings!$B$3,8,Settings!$B$4),"Overdue","No package"))))</f>
        <v/>
      </c>
      <c r="AO59" t="str">
        <f>IF(OR($A59="",Settings!$B$3=""),"",IF(DATE(Settings!$B$3,9,1)&gt;TODAY(),"",IF(SUM(AM59)&gt;0,IF($M59=0,"",IF(AM59&gt;=$M59+IF(AND(ISNUMBER(AN59),AN59&gt;DATE(Settings!$B$3,9,Settings!$B$4)),ROUND($M59*Settings!$B$5/100,0),0),"Up to date",IF(TODAY()&gt;DATE(Settings!$B$3,9,Settings!$B$4),"Overdue","Partial payment"))),IF(TODAY()&gt;DATE(Settings!$B$3,9,Settings!$B$4),"Overdue","No package"))))</f>
        <v/>
      </c>
      <c r="AR59" t="str">
        <f>IF(OR($A59="",Settings!$B$3=""),"",IF(DATE(Settings!$B$3,10,1)&gt;TODAY(),"",IF(SUM(AP59)&gt;0,IF($M59=0,"",IF(AP59&gt;=$M59+IF(AND(ISNUMBER(AQ59),AQ59&gt;DATE(Settings!$B$3,10,Settings!$B$4)),ROUND($M59*Settings!$B$5/100,0),0),"Up to date",IF(TODAY()&gt;DATE(Settings!$B$3,10,Settings!$B$4),"Overdue","Partial payment"))),IF(TODAY()&gt;DATE(Settings!$B$3,10,Settings!$B$4),"Overdue","No package"))))</f>
        <v/>
      </c>
      <c r="AU59" t="str">
        <f>IF(OR($A59="",Settings!$B$3=""),"",IF(DATE(Settings!$B$3,11,1)&gt;TODAY(),"",IF(SUM(AS59)&gt;0,IF($M59=0,"",IF(AS59&gt;=$M59+IF(AND(ISNUMBER(AT59),AT59&gt;DATE(Settings!$B$3,11,Settings!$B$4)),ROUND($M59*Settings!$B$5/100,0),0),"Up to date",IF(TODAY()&gt;DATE(Settings!$B$3,11,Settings!$B$4),"Overdue","Partial payment"))),IF(TODAY()&gt;DATE(Settings!$B$3,11,Settings!$B$4),"Overdue","No package"))))</f>
        <v/>
      </c>
      <c r="AX59" t="str">
        <f>IF(OR($A59="",Settings!$B$3=""),"",IF(DATE(Settings!$B$3,12,1)&gt;TODAY(),"",IF(SUM(AV59)&gt;0,IF($M59=0,"",IF(AV59&gt;=$M59+IF(AND(ISNUMBER(AW59),AW59&gt;DATE(Settings!$B$3,12,Settings!$B$4)),ROUND($M59*Settings!$B$5/100,0),0),"Up to date",IF(TODAY()&gt;DATE(Settings!$B$3,12,Settings!$B$4),"Overdue","Partial payment"))),IF(TODAY()&gt;DATE(Settings!$B$3,12,Settings!$B$4),"Overdue","No package"))))</f>
        <v/>
      </c>
    </row>
    <row r="60" spans="12:50" x14ac:dyDescent="0.25">
      <c r="M60" s="2" t="str">
        <f>IF($A60="","",IFERROR(VLOOKUP($L60,Settings!$A$9:$B$14,2,FALSE),0))</f>
        <v/>
      </c>
      <c r="N60" t="str">
        <f>IF($A60="","",IF(Q60="Overdue",1,0)+IF(T60="Overdue",1,0)+IF(W60="Overdue",1,0)+IF(Z60="Overdue",1,0)+IF(AC60="Overdue",1,0)+IF(AF60="Overdue",1,0)+IF(AI60="Overdue",1,0)+IF(AL60="Overdue",1,0)+IF(AO60="Overdue",1,0)+IF(AR60="Overdue",1,0)+IF(AU60="Overdue",1,0)+IF(AX60="Overdue",1,0))</f>
        <v/>
      </c>
      <c r="Q60" t="str">
        <f>IF(OR($A60="",Settings!$B$3=""),"",IF(DATE(Settings!$B$3,1,1)&gt;TODAY(),"",IF(SUM(O60)&gt;0,IF($M60=0,"",IF(O60&gt;=$M60+IF(AND(ISNUMBER(P60),P60&gt;DATE(Settings!$B$3,1,Settings!$B$4)),ROUND($M60*Settings!$B$5/100,0),0),"Up to date",IF(TODAY()&gt;DATE(Settings!$B$3,1,Settings!$B$4),"Overdue","Partial payment"))),IF(TODAY()&gt;DATE(Settings!$B$3,1,Settings!$B$4),"Overdue","No package"))))</f>
        <v/>
      </c>
      <c r="T60" t="str">
        <f>IF(OR($A60="",Settings!$B$3=""),"",IF(DATE(Settings!$B$3,2,1)&gt;TODAY(),"",IF(SUM(R60)&gt;0,IF($M60=0,"",IF(R60&gt;=$M60+IF(AND(ISNUMBER(S60),S60&gt;DATE(Settings!$B$3,2,Settings!$B$4)),ROUND($M60*Settings!$B$5/100,0),0),"Up to date",IF(TODAY()&gt;DATE(Settings!$B$3,2,Settings!$B$4),"Overdue","Partial payment"))),IF(TODAY()&gt;DATE(Settings!$B$3,2,Settings!$B$4),"Overdue","No package"))))</f>
        <v/>
      </c>
      <c r="W60" t="str">
        <f>IF(OR($A60="",Settings!$B$3=""),"",IF(DATE(Settings!$B$3,3,1)&gt;TODAY(),"",IF(SUM(U60)&gt;0,IF($M60=0,"",IF(U60&gt;=$M60+IF(AND(ISNUMBER(V60),V60&gt;DATE(Settings!$B$3,3,Settings!$B$4)),ROUND($M60*Settings!$B$5/100,0),0),"Up to date",IF(TODAY()&gt;DATE(Settings!$B$3,3,Settings!$B$4),"Overdue","Partial payment"))),IF(TODAY()&gt;DATE(Settings!$B$3,3,Settings!$B$4),"Overdue","No package"))))</f>
        <v/>
      </c>
      <c r="Z60" t="str">
        <f>IF(OR($A60="",Settings!$B$3=""),"",IF(DATE(Settings!$B$3,4,1)&gt;TODAY(),"",IF(SUM(X60)&gt;0,IF($M60=0,"",IF(X60&gt;=$M60+IF(AND(ISNUMBER(Y60),Y60&gt;DATE(Settings!$B$3,4,Settings!$B$4)),ROUND($M60*Settings!$B$5/100,0),0),"Up to date",IF(TODAY()&gt;DATE(Settings!$B$3,4,Settings!$B$4),"Overdue","Partial payment"))),IF(TODAY()&gt;DATE(Settings!$B$3,4,Settings!$B$4),"Overdue","No package"))))</f>
        <v/>
      </c>
      <c r="AC60" t="str">
        <f>IF(OR($A60="",Settings!$B$3=""),"",IF(DATE(Settings!$B$3,5,1)&gt;TODAY(),"",IF(SUM(AA60)&gt;0,IF($M60=0,"",IF(AA60&gt;=$M60+IF(AND(ISNUMBER(AB60),AB60&gt;DATE(Settings!$B$3,5,Settings!$B$4)),ROUND($M60*Settings!$B$5/100,0),0),"Up to date",IF(TODAY()&gt;DATE(Settings!$B$3,5,Settings!$B$4),"Overdue","Partial payment"))),IF(TODAY()&gt;DATE(Settings!$B$3,5,Settings!$B$4),"Overdue","No package"))))</f>
        <v/>
      </c>
      <c r="AF60" t="str">
        <f>IF(OR($A60="",Settings!$B$3=""),"",IF(DATE(Settings!$B$3,6,1)&gt;TODAY(),"",IF(SUM(AD60)&gt;0,IF($M60=0,"",IF(AD60&gt;=$M60+IF(AND(ISNUMBER(AE60),AE60&gt;DATE(Settings!$B$3,6,Settings!$B$4)),ROUND($M60*Settings!$B$5/100,0),0),"Up to date",IF(TODAY()&gt;DATE(Settings!$B$3,6,Settings!$B$4),"Overdue","Partial payment"))),IF(TODAY()&gt;DATE(Settings!$B$3,6,Settings!$B$4),"Overdue","No package"))))</f>
        <v/>
      </c>
      <c r="AI60" t="str">
        <f>IF(OR($A60="",Settings!$B$3=""),"",IF(DATE(Settings!$B$3,7,1)&gt;TODAY(),"",IF(SUM(AG60)&gt;0,IF($M60=0,"",IF(AG60&gt;=$M60+IF(AND(ISNUMBER(AH60),AH60&gt;DATE(Settings!$B$3,7,Settings!$B$4)),ROUND($M60*Settings!$B$5/100,0),0),"Up to date",IF(TODAY()&gt;DATE(Settings!$B$3,7,Settings!$B$4),"Overdue","Partial payment"))),IF(TODAY()&gt;DATE(Settings!$B$3,7,Settings!$B$4),"Overdue","No package"))))</f>
        <v/>
      </c>
      <c r="AL60" t="str">
        <f>IF(OR($A60="",Settings!$B$3=""),"",IF(DATE(Settings!$B$3,8,1)&gt;TODAY(),"",IF(SUM(AJ60)&gt;0,IF($M60=0,"",IF(AJ60&gt;=$M60+IF(AND(ISNUMBER(AK60),AK60&gt;DATE(Settings!$B$3,8,Settings!$B$4)),ROUND($M60*Settings!$B$5/100,0),0),"Up to date",IF(TODAY()&gt;DATE(Settings!$B$3,8,Settings!$B$4),"Overdue","Partial payment"))),IF(TODAY()&gt;DATE(Settings!$B$3,8,Settings!$B$4),"Overdue","No package"))))</f>
        <v/>
      </c>
      <c r="AO60" t="str">
        <f>IF(OR($A60="",Settings!$B$3=""),"",IF(DATE(Settings!$B$3,9,1)&gt;TODAY(),"",IF(SUM(AM60)&gt;0,IF($M60=0,"",IF(AM60&gt;=$M60+IF(AND(ISNUMBER(AN60),AN60&gt;DATE(Settings!$B$3,9,Settings!$B$4)),ROUND($M60*Settings!$B$5/100,0),0),"Up to date",IF(TODAY()&gt;DATE(Settings!$B$3,9,Settings!$B$4),"Overdue","Partial payment"))),IF(TODAY()&gt;DATE(Settings!$B$3,9,Settings!$B$4),"Overdue","No package"))))</f>
        <v/>
      </c>
      <c r="AR60" t="str">
        <f>IF(OR($A60="",Settings!$B$3=""),"",IF(DATE(Settings!$B$3,10,1)&gt;TODAY(),"",IF(SUM(AP60)&gt;0,IF($M60=0,"",IF(AP60&gt;=$M60+IF(AND(ISNUMBER(AQ60),AQ60&gt;DATE(Settings!$B$3,10,Settings!$B$4)),ROUND($M60*Settings!$B$5/100,0),0),"Up to date",IF(TODAY()&gt;DATE(Settings!$B$3,10,Settings!$B$4),"Overdue","Partial payment"))),IF(TODAY()&gt;DATE(Settings!$B$3,10,Settings!$B$4),"Overdue","No package"))))</f>
        <v/>
      </c>
      <c r="AU60" t="str">
        <f>IF(OR($A60="",Settings!$B$3=""),"",IF(DATE(Settings!$B$3,11,1)&gt;TODAY(),"",IF(SUM(AS60)&gt;0,IF($M60=0,"",IF(AS60&gt;=$M60+IF(AND(ISNUMBER(AT60),AT60&gt;DATE(Settings!$B$3,11,Settings!$B$4)),ROUND($M60*Settings!$B$5/100,0),0),"Up to date",IF(TODAY()&gt;DATE(Settings!$B$3,11,Settings!$B$4),"Overdue","Partial payment"))),IF(TODAY()&gt;DATE(Settings!$B$3,11,Settings!$B$4),"Overdue","No package"))))</f>
        <v/>
      </c>
      <c r="AX60" t="str">
        <f>IF(OR($A60="",Settings!$B$3=""),"",IF(DATE(Settings!$B$3,12,1)&gt;TODAY(),"",IF(SUM(AV60)&gt;0,IF($M60=0,"",IF(AV60&gt;=$M60+IF(AND(ISNUMBER(AW60),AW60&gt;DATE(Settings!$B$3,12,Settings!$B$4)),ROUND($M60*Settings!$B$5/100,0),0),"Up to date",IF(TODAY()&gt;DATE(Settings!$B$3,12,Settings!$B$4),"Overdue","Partial payment"))),IF(TODAY()&gt;DATE(Settings!$B$3,12,Settings!$B$4),"Overdue","No package"))))</f>
        <v/>
      </c>
    </row>
    <row r="61" spans="12:50" x14ac:dyDescent="0.25">
      <c r="M61" s="2" t="str">
        <f>IF($A61="","",IFERROR(VLOOKUP($L61,Settings!$A$9:$B$14,2,FALSE),0))</f>
        <v/>
      </c>
      <c r="N61" t="str">
        <f>IF($A61="","",IF(Q61="Overdue",1,0)+IF(T61="Overdue",1,0)+IF(W61="Overdue",1,0)+IF(Z61="Overdue",1,0)+IF(AC61="Overdue",1,0)+IF(AF61="Overdue",1,0)+IF(AI61="Overdue",1,0)+IF(AL61="Overdue",1,0)+IF(AO61="Overdue",1,0)+IF(AR61="Overdue",1,0)+IF(AU61="Overdue",1,0)+IF(AX61="Overdue",1,0))</f>
        <v/>
      </c>
      <c r="Q61" t="str">
        <f>IF(OR($A61="",Settings!$B$3=""),"",IF(DATE(Settings!$B$3,1,1)&gt;TODAY(),"",IF(SUM(O61)&gt;0,IF($M61=0,"",IF(O61&gt;=$M61+IF(AND(ISNUMBER(P61),P61&gt;DATE(Settings!$B$3,1,Settings!$B$4)),ROUND($M61*Settings!$B$5/100,0),0),"Up to date",IF(TODAY()&gt;DATE(Settings!$B$3,1,Settings!$B$4),"Overdue","Partial payment"))),IF(TODAY()&gt;DATE(Settings!$B$3,1,Settings!$B$4),"Overdue","No package"))))</f>
        <v/>
      </c>
      <c r="T61" t="str">
        <f>IF(OR($A61="",Settings!$B$3=""),"",IF(DATE(Settings!$B$3,2,1)&gt;TODAY(),"",IF(SUM(R61)&gt;0,IF($M61=0,"",IF(R61&gt;=$M61+IF(AND(ISNUMBER(S61),S61&gt;DATE(Settings!$B$3,2,Settings!$B$4)),ROUND($M61*Settings!$B$5/100,0),0),"Up to date",IF(TODAY()&gt;DATE(Settings!$B$3,2,Settings!$B$4),"Overdue","Partial payment"))),IF(TODAY()&gt;DATE(Settings!$B$3,2,Settings!$B$4),"Overdue","No package"))))</f>
        <v/>
      </c>
      <c r="W61" t="str">
        <f>IF(OR($A61="",Settings!$B$3=""),"",IF(DATE(Settings!$B$3,3,1)&gt;TODAY(),"",IF(SUM(U61)&gt;0,IF($M61=0,"",IF(U61&gt;=$M61+IF(AND(ISNUMBER(V61),V61&gt;DATE(Settings!$B$3,3,Settings!$B$4)),ROUND($M61*Settings!$B$5/100,0),0),"Up to date",IF(TODAY()&gt;DATE(Settings!$B$3,3,Settings!$B$4),"Overdue","Partial payment"))),IF(TODAY()&gt;DATE(Settings!$B$3,3,Settings!$B$4),"Overdue","No package"))))</f>
        <v/>
      </c>
      <c r="Z61" t="str">
        <f>IF(OR($A61="",Settings!$B$3=""),"",IF(DATE(Settings!$B$3,4,1)&gt;TODAY(),"",IF(SUM(X61)&gt;0,IF($M61=0,"",IF(X61&gt;=$M61+IF(AND(ISNUMBER(Y61),Y61&gt;DATE(Settings!$B$3,4,Settings!$B$4)),ROUND($M61*Settings!$B$5/100,0),0),"Up to date",IF(TODAY()&gt;DATE(Settings!$B$3,4,Settings!$B$4),"Overdue","Partial payment"))),IF(TODAY()&gt;DATE(Settings!$B$3,4,Settings!$B$4),"Overdue","No package"))))</f>
        <v/>
      </c>
      <c r="AC61" t="str">
        <f>IF(OR($A61="",Settings!$B$3=""),"",IF(DATE(Settings!$B$3,5,1)&gt;TODAY(),"",IF(SUM(AA61)&gt;0,IF($M61=0,"",IF(AA61&gt;=$M61+IF(AND(ISNUMBER(AB61),AB61&gt;DATE(Settings!$B$3,5,Settings!$B$4)),ROUND($M61*Settings!$B$5/100,0),0),"Up to date",IF(TODAY()&gt;DATE(Settings!$B$3,5,Settings!$B$4),"Overdue","Partial payment"))),IF(TODAY()&gt;DATE(Settings!$B$3,5,Settings!$B$4),"Overdue","No package"))))</f>
        <v/>
      </c>
      <c r="AF61" t="str">
        <f>IF(OR($A61="",Settings!$B$3=""),"",IF(DATE(Settings!$B$3,6,1)&gt;TODAY(),"",IF(SUM(AD61)&gt;0,IF($M61=0,"",IF(AD61&gt;=$M61+IF(AND(ISNUMBER(AE61),AE61&gt;DATE(Settings!$B$3,6,Settings!$B$4)),ROUND($M61*Settings!$B$5/100,0),0),"Up to date",IF(TODAY()&gt;DATE(Settings!$B$3,6,Settings!$B$4),"Overdue","Partial payment"))),IF(TODAY()&gt;DATE(Settings!$B$3,6,Settings!$B$4),"Overdue","No package"))))</f>
        <v/>
      </c>
      <c r="AI61" t="str">
        <f>IF(OR($A61="",Settings!$B$3=""),"",IF(DATE(Settings!$B$3,7,1)&gt;TODAY(),"",IF(SUM(AG61)&gt;0,IF($M61=0,"",IF(AG61&gt;=$M61+IF(AND(ISNUMBER(AH61),AH61&gt;DATE(Settings!$B$3,7,Settings!$B$4)),ROUND($M61*Settings!$B$5/100,0),0),"Up to date",IF(TODAY()&gt;DATE(Settings!$B$3,7,Settings!$B$4),"Overdue","Partial payment"))),IF(TODAY()&gt;DATE(Settings!$B$3,7,Settings!$B$4),"Overdue","No package"))))</f>
        <v/>
      </c>
      <c r="AL61" t="str">
        <f>IF(OR($A61="",Settings!$B$3=""),"",IF(DATE(Settings!$B$3,8,1)&gt;TODAY(),"",IF(SUM(AJ61)&gt;0,IF($M61=0,"",IF(AJ61&gt;=$M61+IF(AND(ISNUMBER(AK61),AK61&gt;DATE(Settings!$B$3,8,Settings!$B$4)),ROUND($M61*Settings!$B$5/100,0),0),"Up to date",IF(TODAY()&gt;DATE(Settings!$B$3,8,Settings!$B$4),"Overdue","Partial payment"))),IF(TODAY()&gt;DATE(Settings!$B$3,8,Settings!$B$4),"Overdue","No package"))))</f>
        <v/>
      </c>
      <c r="AO61" t="str">
        <f>IF(OR($A61="",Settings!$B$3=""),"",IF(DATE(Settings!$B$3,9,1)&gt;TODAY(),"",IF(SUM(AM61)&gt;0,IF($M61=0,"",IF(AM61&gt;=$M61+IF(AND(ISNUMBER(AN61),AN61&gt;DATE(Settings!$B$3,9,Settings!$B$4)),ROUND($M61*Settings!$B$5/100,0),0),"Up to date",IF(TODAY()&gt;DATE(Settings!$B$3,9,Settings!$B$4),"Overdue","Partial payment"))),IF(TODAY()&gt;DATE(Settings!$B$3,9,Settings!$B$4),"Overdue","No package"))))</f>
        <v/>
      </c>
      <c r="AR61" t="str">
        <f>IF(OR($A61="",Settings!$B$3=""),"",IF(DATE(Settings!$B$3,10,1)&gt;TODAY(),"",IF(SUM(AP61)&gt;0,IF($M61=0,"",IF(AP61&gt;=$M61+IF(AND(ISNUMBER(AQ61),AQ61&gt;DATE(Settings!$B$3,10,Settings!$B$4)),ROUND($M61*Settings!$B$5/100,0),0),"Up to date",IF(TODAY()&gt;DATE(Settings!$B$3,10,Settings!$B$4),"Overdue","Partial payment"))),IF(TODAY()&gt;DATE(Settings!$B$3,10,Settings!$B$4),"Overdue","No package"))))</f>
        <v/>
      </c>
      <c r="AU61" t="str">
        <f>IF(OR($A61="",Settings!$B$3=""),"",IF(DATE(Settings!$B$3,11,1)&gt;TODAY(),"",IF(SUM(AS61)&gt;0,IF($M61=0,"",IF(AS61&gt;=$M61+IF(AND(ISNUMBER(AT61),AT61&gt;DATE(Settings!$B$3,11,Settings!$B$4)),ROUND($M61*Settings!$B$5/100,0),0),"Up to date",IF(TODAY()&gt;DATE(Settings!$B$3,11,Settings!$B$4),"Overdue","Partial payment"))),IF(TODAY()&gt;DATE(Settings!$B$3,11,Settings!$B$4),"Overdue","No package"))))</f>
        <v/>
      </c>
      <c r="AX61" t="str">
        <f>IF(OR($A61="",Settings!$B$3=""),"",IF(DATE(Settings!$B$3,12,1)&gt;TODAY(),"",IF(SUM(AV61)&gt;0,IF($M61=0,"",IF(AV61&gt;=$M61+IF(AND(ISNUMBER(AW61),AW61&gt;DATE(Settings!$B$3,12,Settings!$B$4)),ROUND($M61*Settings!$B$5/100,0),0),"Up to date",IF(TODAY()&gt;DATE(Settings!$B$3,12,Settings!$B$4),"Overdue","Partial payment"))),IF(TODAY()&gt;DATE(Settings!$B$3,12,Settings!$B$4),"Overdue","No package"))))</f>
        <v/>
      </c>
    </row>
    <row r="62" spans="12:50" x14ac:dyDescent="0.25">
      <c r="M62" s="2" t="str">
        <f>IF($A62="","",IFERROR(VLOOKUP($L62,Settings!$A$9:$B$14,2,FALSE),0))</f>
        <v/>
      </c>
      <c r="N62" t="str">
        <f>IF($A62="","",IF(Q62="Overdue",1,0)+IF(T62="Overdue",1,0)+IF(W62="Overdue",1,0)+IF(Z62="Overdue",1,0)+IF(AC62="Overdue",1,0)+IF(AF62="Overdue",1,0)+IF(AI62="Overdue",1,0)+IF(AL62="Overdue",1,0)+IF(AO62="Overdue",1,0)+IF(AR62="Overdue",1,0)+IF(AU62="Overdue",1,0)+IF(AX62="Overdue",1,0))</f>
        <v/>
      </c>
      <c r="Q62" t="str">
        <f>IF(OR($A62="",Settings!$B$3=""),"",IF(DATE(Settings!$B$3,1,1)&gt;TODAY(),"",IF(SUM(O62)&gt;0,IF($M62=0,"",IF(O62&gt;=$M62+IF(AND(ISNUMBER(P62),P62&gt;DATE(Settings!$B$3,1,Settings!$B$4)),ROUND($M62*Settings!$B$5/100,0),0),"Up to date",IF(TODAY()&gt;DATE(Settings!$B$3,1,Settings!$B$4),"Overdue","Partial payment"))),IF(TODAY()&gt;DATE(Settings!$B$3,1,Settings!$B$4),"Overdue","No package"))))</f>
        <v/>
      </c>
      <c r="T62" t="str">
        <f>IF(OR($A62="",Settings!$B$3=""),"",IF(DATE(Settings!$B$3,2,1)&gt;TODAY(),"",IF(SUM(R62)&gt;0,IF($M62=0,"",IF(R62&gt;=$M62+IF(AND(ISNUMBER(S62),S62&gt;DATE(Settings!$B$3,2,Settings!$B$4)),ROUND($M62*Settings!$B$5/100,0),0),"Up to date",IF(TODAY()&gt;DATE(Settings!$B$3,2,Settings!$B$4),"Overdue","Partial payment"))),IF(TODAY()&gt;DATE(Settings!$B$3,2,Settings!$B$4),"Overdue","No package"))))</f>
        <v/>
      </c>
      <c r="W62" t="str">
        <f>IF(OR($A62="",Settings!$B$3=""),"",IF(DATE(Settings!$B$3,3,1)&gt;TODAY(),"",IF(SUM(U62)&gt;0,IF($M62=0,"",IF(U62&gt;=$M62+IF(AND(ISNUMBER(V62),V62&gt;DATE(Settings!$B$3,3,Settings!$B$4)),ROUND($M62*Settings!$B$5/100,0),0),"Up to date",IF(TODAY()&gt;DATE(Settings!$B$3,3,Settings!$B$4),"Overdue","Partial payment"))),IF(TODAY()&gt;DATE(Settings!$B$3,3,Settings!$B$4),"Overdue","No package"))))</f>
        <v/>
      </c>
      <c r="Z62" t="str">
        <f>IF(OR($A62="",Settings!$B$3=""),"",IF(DATE(Settings!$B$3,4,1)&gt;TODAY(),"",IF(SUM(X62)&gt;0,IF($M62=0,"",IF(X62&gt;=$M62+IF(AND(ISNUMBER(Y62),Y62&gt;DATE(Settings!$B$3,4,Settings!$B$4)),ROUND($M62*Settings!$B$5/100,0),0),"Up to date",IF(TODAY()&gt;DATE(Settings!$B$3,4,Settings!$B$4),"Overdue","Partial payment"))),IF(TODAY()&gt;DATE(Settings!$B$3,4,Settings!$B$4),"Overdue","No package"))))</f>
        <v/>
      </c>
      <c r="AC62" t="str">
        <f>IF(OR($A62="",Settings!$B$3=""),"",IF(DATE(Settings!$B$3,5,1)&gt;TODAY(),"",IF(SUM(AA62)&gt;0,IF($M62=0,"",IF(AA62&gt;=$M62+IF(AND(ISNUMBER(AB62),AB62&gt;DATE(Settings!$B$3,5,Settings!$B$4)),ROUND($M62*Settings!$B$5/100,0),0),"Up to date",IF(TODAY()&gt;DATE(Settings!$B$3,5,Settings!$B$4),"Overdue","Partial payment"))),IF(TODAY()&gt;DATE(Settings!$B$3,5,Settings!$B$4),"Overdue","No package"))))</f>
        <v/>
      </c>
      <c r="AF62" t="str">
        <f>IF(OR($A62="",Settings!$B$3=""),"",IF(DATE(Settings!$B$3,6,1)&gt;TODAY(),"",IF(SUM(AD62)&gt;0,IF($M62=0,"",IF(AD62&gt;=$M62+IF(AND(ISNUMBER(AE62),AE62&gt;DATE(Settings!$B$3,6,Settings!$B$4)),ROUND($M62*Settings!$B$5/100,0),0),"Up to date",IF(TODAY()&gt;DATE(Settings!$B$3,6,Settings!$B$4),"Overdue","Partial payment"))),IF(TODAY()&gt;DATE(Settings!$B$3,6,Settings!$B$4),"Overdue","No package"))))</f>
        <v/>
      </c>
      <c r="AI62" t="str">
        <f>IF(OR($A62="",Settings!$B$3=""),"",IF(DATE(Settings!$B$3,7,1)&gt;TODAY(),"",IF(SUM(AG62)&gt;0,IF($M62=0,"",IF(AG62&gt;=$M62+IF(AND(ISNUMBER(AH62),AH62&gt;DATE(Settings!$B$3,7,Settings!$B$4)),ROUND($M62*Settings!$B$5/100,0),0),"Up to date",IF(TODAY()&gt;DATE(Settings!$B$3,7,Settings!$B$4),"Overdue","Partial payment"))),IF(TODAY()&gt;DATE(Settings!$B$3,7,Settings!$B$4),"Overdue","No package"))))</f>
        <v/>
      </c>
      <c r="AL62" t="str">
        <f>IF(OR($A62="",Settings!$B$3=""),"",IF(DATE(Settings!$B$3,8,1)&gt;TODAY(),"",IF(SUM(AJ62)&gt;0,IF($M62=0,"",IF(AJ62&gt;=$M62+IF(AND(ISNUMBER(AK62),AK62&gt;DATE(Settings!$B$3,8,Settings!$B$4)),ROUND($M62*Settings!$B$5/100,0),0),"Up to date",IF(TODAY()&gt;DATE(Settings!$B$3,8,Settings!$B$4),"Overdue","Partial payment"))),IF(TODAY()&gt;DATE(Settings!$B$3,8,Settings!$B$4),"Overdue","No package"))))</f>
        <v/>
      </c>
      <c r="AO62" t="str">
        <f>IF(OR($A62="",Settings!$B$3=""),"",IF(DATE(Settings!$B$3,9,1)&gt;TODAY(),"",IF(SUM(AM62)&gt;0,IF($M62=0,"",IF(AM62&gt;=$M62+IF(AND(ISNUMBER(AN62),AN62&gt;DATE(Settings!$B$3,9,Settings!$B$4)),ROUND($M62*Settings!$B$5/100,0),0),"Up to date",IF(TODAY()&gt;DATE(Settings!$B$3,9,Settings!$B$4),"Overdue","Partial payment"))),IF(TODAY()&gt;DATE(Settings!$B$3,9,Settings!$B$4),"Overdue","No package"))))</f>
        <v/>
      </c>
      <c r="AR62" t="str">
        <f>IF(OR($A62="",Settings!$B$3=""),"",IF(DATE(Settings!$B$3,10,1)&gt;TODAY(),"",IF(SUM(AP62)&gt;0,IF($M62=0,"",IF(AP62&gt;=$M62+IF(AND(ISNUMBER(AQ62),AQ62&gt;DATE(Settings!$B$3,10,Settings!$B$4)),ROUND($M62*Settings!$B$5/100,0),0),"Up to date",IF(TODAY()&gt;DATE(Settings!$B$3,10,Settings!$B$4),"Overdue","Partial payment"))),IF(TODAY()&gt;DATE(Settings!$B$3,10,Settings!$B$4),"Overdue","No package"))))</f>
        <v/>
      </c>
      <c r="AU62" t="str">
        <f>IF(OR($A62="",Settings!$B$3=""),"",IF(DATE(Settings!$B$3,11,1)&gt;TODAY(),"",IF(SUM(AS62)&gt;0,IF($M62=0,"",IF(AS62&gt;=$M62+IF(AND(ISNUMBER(AT62),AT62&gt;DATE(Settings!$B$3,11,Settings!$B$4)),ROUND($M62*Settings!$B$5/100,0),0),"Up to date",IF(TODAY()&gt;DATE(Settings!$B$3,11,Settings!$B$4),"Overdue","Partial payment"))),IF(TODAY()&gt;DATE(Settings!$B$3,11,Settings!$B$4),"Overdue","No package"))))</f>
        <v/>
      </c>
      <c r="AX62" t="str">
        <f>IF(OR($A62="",Settings!$B$3=""),"",IF(DATE(Settings!$B$3,12,1)&gt;TODAY(),"",IF(SUM(AV62)&gt;0,IF($M62=0,"",IF(AV62&gt;=$M62+IF(AND(ISNUMBER(AW62),AW62&gt;DATE(Settings!$B$3,12,Settings!$B$4)),ROUND($M62*Settings!$B$5/100,0),0),"Up to date",IF(TODAY()&gt;DATE(Settings!$B$3,12,Settings!$B$4),"Overdue","Partial payment"))),IF(TODAY()&gt;DATE(Settings!$B$3,12,Settings!$B$4),"Overdue","No package"))))</f>
        <v/>
      </c>
    </row>
    <row r="63" spans="12:50" x14ac:dyDescent="0.25">
      <c r="M63" s="2" t="str">
        <f>IF($A63="","",IFERROR(VLOOKUP($L63,Settings!$A$9:$B$14,2,FALSE),0))</f>
        <v/>
      </c>
      <c r="N63" t="str">
        <f>IF($A63="","",IF(Q63="Overdue",1,0)+IF(T63="Overdue",1,0)+IF(W63="Overdue",1,0)+IF(Z63="Overdue",1,0)+IF(AC63="Overdue",1,0)+IF(AF63="Overdue",1,0)+IF(AI63="Overdue",1,0)+IF(AL63="Overdue",1,0)+IF(AO63="Overdue",1,0)+IF(AR63="Overdue",1,0)+IF(AU63="Overdue",1,0)+IF(AX63="Overdue",1,0))</f>
        <v/>
      </c>
      <c r="Q63" t="str">
        <f>IF(OR($A63="",Settings!$B$3=""),"",IF(DATE(Settings!$B$3,1,1)&gt;TODAY(),"",IF(SUM(O63)&gt;0,IF($M63=0,"",IF(O63&gt;=$M63+IF(AND(ISNUMBER(P63),P63&gt;DATE(Settings!$B$3,1,Settings!$B$4)),ROUND($M63*Settings!$B$5/100,0),0),"Up to date",IF(TODAY()&gt;DATE(Settings!$B$3,1,Settings!$B$4),"Overdue","Partial payment"))),IF(TODAY()&gt;DATE(Settings!$B$3,1,Settings!$B$4),"Overdue","No package"))))</f>
        <v/>
      </c>
      <c r="T63" t="str">
        <f>IF(OR($A63="",Settings!$B$3=""),"",IF(DATE(Settings!$B$3,2,1)&gt;TODAY(),"",IF(SUM(R63)&gt;0,IF($M63=0,"",IF(R63&gt;=$M63+IF(AND(ISNUMBER(S63),S63&gt;DATE(Settings!$B$3,2,Settings!$B$4)),ROUND($M63*Settings!$B$5/100,0),0),"Up to date",IF(TODAY()&gt;DATE(Settings!$B$3,2,Settings!$B$4),"Overdue","Partial payment"))),IF(TODAY()&gt;DATE(Settings!$B$3,2,Settings!$B$4),"Overdue","No package"))))</f>
        <v/>
      </c>
      <c r="W63" t="str">
        <f>IF(OR($A63="",Settings!$B$3=""),"",IF(DATE(Settings!$B$3,3,1)&gt;TODAY(),"",IF(SUM(U63)&gt;0,IF($M63=0,"",IF(U63&gt;=$M63+IF(AND(ISNUMBER(V63),V63&gt;DATE(Settings!$B$3,3,Settings!$B$4)),ROUND($M63*Settings!$B$5/100,0),0),"Up to date",IF(TODAY()&gt;DATE(Settings!$B$3,3,Settings!$B$4),"Overdue","Partial payment"))),IF(TODAY()&gt;DATE(Settings!$B$3,3,Settings!$B$4),"Overdue","No package"))))</f>
        <v/>
      </c>
      <c r="Z63" t="str">
        <f>IF(OR($A63="",Settings!$B$3=""),"",IF(DATE(Settings!$B$3,4,1)&gt;TODAY(),"",IF(SUM(X63)&gt;0,IF($M63=0,"",IF(X63&gt;=$M63+IF(AND(ISNUMBER(Y63),Y63&gt;DATE(Settings!$B$3,4,Settings!$B$4)),ROUND($M63*Settings!$B$5/100,0),0),"Up to date",IF(TODAY()&gt;DATE(Settings!$B$3,4,Settings!$B$4),"Overdue","Partial payment"))),IF(TODAY()&gt;DATE(Settings!$B$3,4,Settings!$B$4),"Overdue","No package"))))</f>
        <v/>
      </c>
      <c r="AC63" t="str">
        <f>IF(OR($A63="",Settings!$B$3=""),"",IF(DATE(Settings!$B$3,5,1)&gt;TODAY(),"",IF(SUM(AA63)&gt;0,IF($M63=0,"",IF(AA63&gt;=$M63+IF(AND(ISNUMBER(AB63),AB63&gt;DATE(Settings!$B$3,5,Settings!$B$4)),ROUND($M63*Settings!$B$5/100,0),0),"Up to date",IF(TODAY()&gt;DATE(Settings!$B$3,5,Settings!$B$4),"Overdue","Partial payment"))),IF(TODAY()&gt;DATE(Settings!$B$3,5,Settings!$B$4),"Overdue","No package"))))</f>
        <v/>
      </c>
      <c r="AF63" t="str">
        <f>IF(OR($A63="",Settings!$B$3=""),"",IF(DATE(Settings!$B$3,6,1)&gt;TODAY(),"",IF(SUM(AD63)&gt;0,IF($M63=0,"",IF(AD63&gt;=$M63+IF(AND(ISNUMBER(AE63),AE63&gt;DATE(Settings!$B$3,6,Settings!$B$4)),ROUND($M63*Settings!$B$5/100,0),0),"Up to date",IF(TODAY()&gt;DATE(Settings!$B$3,6,Settings!$B$4),"Overdue","Partial payment"))),IF(TODAY()&gt;DATE(Settings!$B$3,6,Settings!$B$4),"Overdue","No package"))))</f>
        <v/>
      </c>
      <c r="AI63" t="str">
        <f>IF(OR($A63="",Settings!$B$3=""),"",IF(DATE(Settings!$B$3,7,1)&gt;TODAY(),"",IF(SUM(AG63)&gt;0,IF($M63=0,"",IF(AG63&gt;=$M63+IF(AND(ISNUMBER(AH63),AH63&gt;DATE(Settings!$B$3,7,Settings!$B$4)),ROUND($M63*Settings!$B$5/100,0),0),"Up to date",IF(TODAY()&gt;DATE(Settings!$B$3,7,Settings!$B$4),"Overdue","Partial payment"))),IF(TODAY()&gt;DATE(Settings!$B$3,7,Settings!$B$4),"Overdue","No package"))))</f>
        <v/>
      </c>
      <c r="AL63" t="str">
        <f>IF(OR($A63="",Settings!$B$3=""),"",IF(DATE(Settings!$B$3,8,1)&gt;TODAY(),"",IF(SUM(AJ63)&gt;0,IF($M63=0,"",IF(AJ63&gt;=$M63+IF(AND(ISNUMBER(AK63),AK63&gt;DATE(Settings!$B$3,8,Settings!$B$4)),ROUND($M63*Settings!$B$5/100,0),0),"Up to date",IF(TODAY()&gt;DATE(Settings!$B$3,8,Settings!$B$4),"Overdue","Partial payment"))),IF(TODAY()&gt;DATE(Settings!$B$3,8,Settings!$B$4),"Overdue","No package"))))</f>
        <v/>
      </c>
      <c r="AO63" t="str">
        <f>IF(OR($A63="",Settings!$B$3=""),"",IF(DATE(Settings!$B$3,9,1)&gt;TODAY(),"",IF(SUM(AM63)&gt;0,IF($M63=0,"",IF(AM63&gt;=$M63+IF(AND(ISNUMBER(AN63),AN63&gt;DATE(Settings!$B$3,9,Settings!$B$4)),ROUND($M63*Settings!$B$5/100,0),0),"Up to date",IF(TODAY()&gt;DATE(Settings!$B$3,9,Settings!$B$4),"Overdue","Partial payment"))),IF(TODAY()&gt;DATE(Settings!$B$3,9,Settings!$B$4),"Overdue","No package"))))</f>
        <v/>
      </c>
      <c r="AR63" t="str">
        <f>IF(OR($A63="",Settings!$B$3=""),"",IF(DATE(Settings!$B$3,10,1)&gt;TODAY(),"",IF(SUM(AP63)&gt;0,IF($M63=0,"",IF(AP63&gt;=$M63+IF(AND(ISNUMBER(AQ63),AQ63&gt;DATE(Settings!$B$3,10,Settings!$B$4)),ROUND($M63*Settings!$B$5/100,0),0),"Up to date",IF(TODAY()&gt;DATE(Settings!$B$3,10,Settings!$B$4),"Overdue","Partial payment"))),IF(TODAY()&gt;DATE(Settings!$B$3,10,Settings!$B$4),"Overdue","No package"))))</f>
        <v/>
      </c>
      <c r="AU63" t="str">
        <f>IF(OR($A63="",Settings!$B$3=""),"",IF(DATE(Settings!$B$3,11,1)&gt;TODAY(),"",IF(SUM(AS63)&gt;0,IF($M63=0,"",IF(AS63&gt;=$M63+IF(AND(ISNUMBER(AT63),AT63&gt;DATE(Settings!$B$3,11,Settings!$B$4)),ROUND($M63*Settings!$B$5/100,0),0),"Up to date",IF(TODAY()&gt;DATE(Settings!$B$3,11,Settings!$B$4),"Overdue","Partial payment"))),IF(TODAY()&gt;DATE(Settings!$B$3,11,Settings!$B$4),"Overdue","No package"))))</f>
        <v/>
      </c>
      <c r="AX63" t="str">
        <f>IF(OR($A63="",Settings!$B$3=""),"",IF(DATE(Settings!$B$3,12,1)&gt;TODAY(),"",IF(SUM(AV63)&gt;0,IF($M63=0,"",IF(AV63&gt;=$M63+IF(AND(ISNUMBER(AW63),AW63&gt;DATE(Settings!$B$3,12,Settings!$B$4)),ROUND($M63*Settings!$B$5/100,0),0),"Up to date",IF(TODAY()&gt;DATE(Settings!$B$3,12,Settings!$B$4),"Overdue","Partial payment"))),IF(TODAY()&gt;DATE(Settings!$B$3,12,Settings!$B$4),"Overdue","No package"))))</f>
        <v/>
      </c>
    </row>
    <row r="64" spans="12:50" x14ac:dyDescent="0.25">
      <c r="M64" s="2" t="str">
        <f>IF($A64="","",IFERROR(VLOOKUP($L64,Settings!$A$9:$B$14,2,FALSE),0))</f>
        <v/>
      </c>
      <c r="N64" t="str">
        <f>IF($A64="","",IF(Q64="Overdue",1,0)+IF(T64="Overdue",1,0)+IF(W64="Overdue",1,0)+IF(Z64="Overdue",1,0)+IF(AC64="Overdue",1,0)+IF(AF64="Overdue",1,0)+IF(AI64="Overdue",1,0)+IF(AL64="Overdue",1,0)+IF(AO64="Overdue",1,0)+IF(AR64="Overdue",1,0)+IF(AU64="Overdue",1,0)+IF(AX64="Overdue",1,0))</f>
        <v/>
      </c>
      <c r="Q64" t="str">
        <f>IF(OR($A64="",Settings!$B$3=""),"",IF(DATE(Settings!$B$3,1,1)&gt;TODAY(),"",IF(SUM(O64)&gt;0,IF($M64=0,"",IF(O64&gt;=$M64+IF(AND(ISNUMBER(P64),P64&gt;DATE(Settings!$B$3,1,Settings!$B$4)),ROUND($M64*Settings!$B$5/100,0),0),"Up to date",IF(TODAY()&gt;DATE(Settings!$B$3,1,Settings!$B$4),"Overdue","Partial payment"))),IF(TODAY()&gt;DATE(Settings!$B$3,1,Settings!$B$4),"Overdue","No package"))))</f>
        <v/>
      </c>
      <c r="T64" t="str">
        <f>IF(OR($A64="",Settings!$B$3=""),"",IF(DATE(Settings!$B$3,2,1)&gt;TODAY(),"",IF(SUM(R64)&gt;0,IF($M64=0,"",IF(R64&gt;=$M64+IF(AND(ISNUMBER(S64),S64&gt;DATE(Settings!$B$3,2,Settings!$B$4)),ROUND($M64*Settings!$B$5/100,0),0),"Up to date",IF(TODAY()&gt;DATE(Settings!$B$3,2,Settings!$B$4),"Overdue","Partial payment"))),IF(TODAY()&gt;DATE(Settings!$B$3,2,Settings!$B$4),"Overdue","No package"))))</f>
        <v/>
      </c>
      <c r="W64" t="str">
        <f>IF(OR($A64="",Settings!$B$3=""),"",IF(DATE(Settings!$B$3,3,1)&gt;TODAY(),"",IF(SUM(U64)&gt;0,IF($M64=0,"",IF(U64&gt;=$M64+IF(AND(ISNUMBER(V64),V64&gt;DATE(Settings!$B$3,3,Settings!$B$4)),ROUND($M64*Settings!$B$5/100,0),0),"Up to date",IF(TODAY()&gt;DATE(Settings!$B$3,3,Settings!$B$4),"Overdue","Partial payment"))),IF(TODAY()&gt;DATE(Settings!$B$3,3,Settings!$B$4),"Overdue","No package"))))</f>
        <v/>
      </c>
      <c r="Z64" t="str">
        <f>IF(OR($A64="",Settings!$B$3=""),"",IF(DATE(Settings!$B$3,4,1)&gt;TODAY(),"",IF(SUM(X64)&gt;0,IF($M64=0,"",IF(X64&gt;=$M64+IF(AND(ISNUMBER(Y64),Y64&gt;DATE(Settings!$B$3,4,Settings!$B$4)),ROUND($M64*Settings!$B$5/100,0),0),"Up to date",IF(TODAY()&gt;DATE(Settings!$B$3,4,Settings!$B$4),"Overdue","Partial payment"))),IF(TODAY()&gt;DATE(Settings!$B$3,4,Settings!$B$4),"Overdue","No package"))))</f>
        <v/>
      </c>
      <c r="AC64" t="str">
        <f>IF(OR($A64="",Settings!$B$3=""),"",IF(DATE(Settings!$B$3,5,1)&gt;TODAY(),"",IF(SUM(AA64)&gt;0,IF($M64=0,"",IF(AA64&gt;=$M64+IF(AND(ISNUMBER(AB64),AB64&gt;DATE(Settings!$B$3,5,Settings!$B$4)),ROUND($M64*Settings!$B$5/100,0),0),"Up to date",IF(TODAY()&gt;DATE(Settings!$B$3,5,Settings!$B$4),"Overdue","Partial payment"))),IF(TODAY()&gt;DATE(Settings!$B$3,5,Settings!$B$4),"Overdue","No package"))))</f>
        <v/>
      </c>
      <c r="AF64" t="str">
        <f>IF(OR($A64="",Settings!$B$3=""),"",IF(DATE(Settings!$B$3,6,1)&gt;TODAY(),"",IF(SUM(AD64)&gt;0,IF($M64=0,"",IF(AD64&gt;=$M64+IF(AND(ISNUMBER(AE64),AE64&gt;DATE(Settings!$B$3,6,Settings!$B$4)),ROUND($M64*Settings!$B$5/100,0),0),"Up to date",IF(TODAY()&gt;DATE(Settings!$B$3,6,Settings!$B$4),"Overdue","Partial payment"))),IF(TODAY()&gt;DATE(Settings!$B$3,6,Settings!$B$4),"Overdue","No package"))))</f>
        <v/>
      </c>
      <c r="AI64" t="str">
        <f>IF(OR($A64="",Settings!$B$3=""),"",IF(DATE(Settings!$B$3,7,1)&gt;TODAY(),"",IF(SUM(AG64)&gt;0,IF($M64=0,"",IF(AG64&gt;=$M64+IF(AND(ISNUMBER(AH64),AH64&gt;DATE(Settings!$B$3,7,Settings!$B$4)),ROUND($M64*Settings!$B$5/100,0),0),"Up to date",IF(TODAY()&gt;DATE(Settings!$B$3,7,Settings!$B$4),"Overdue","Partial payment"))),IF(TODAY()&gt;DATE(Settings!$B$3,7,Settings!$B$4),"Overdue","No package"))))</f>
        <v/>
      </c>
      <c r="AL64" t="str">
        <f>IF(OR($A64="",Settings!$B$3=""),"",IF(DATE(Settings!$B$3,8,1)&gt;TODAY(),"",IF(SUM(AJ64)&gt;0,IF($M64=0,"",IF(AJ64&gt;=$M64+IF(AND(ISNUMBER(AK64),AK64&gt;DATE(Settings!$B$3,8,Settings!$B$4)),ROUND($M64*Settings!$B$5/100,0),0),"Up to date",IF(TODAY()&gt;DATE(Settings!$B$3,8,Settings!$B$4),"Overdue","Partial payment"))),IF(TODAY()&gt;DATE(Settings!$B$3,8,Settings!$B$4),"Overdue","No package"))))</f>
        <v/>
      </c>
      <c r="AO64" t="str">
        <f>IF(OR($A64="",Settings!$B$3=""),"",IF(DATE(Settings!$B$3,9,1)&gt;TODAY(),"",IF(SUM(AM64)&gt;0,IF($M64=0,"",IF(AM64&gt;=$M64+IF(AND(ISNUMBER(AN64),AN64&gt;DATE(Settings!$B$3,9,Settings!$B$4)),ROUND($M64*Settings!$B$5/100,0),0),"Up to date",IF(TODAY()&gt;DATE(Settings!$B$3,9,Settings!$B$4),"Overdue","Partial payment"))),IF(TODAY()&gt;DATE(Settings!$B$3,9,Settings!$B$4),"Overdue","No package"))))</f>
        <v/>
      </c>
      <c r="AR64" t="str">
        <f>IF(OR($A64="",Settings!$B$3=""),"",IF(DATE(Settings!$B$3,10,1)&gt;TODAY(),"",IF(SUM(AP64)&gt;0,IF($M64=0,"",IF(AP64&gt;=$M64+IF(AND(ISNUMBER(AQ64),AQ64&gt;DATE(Settings!$B$3,10,Settings!$B$4)),ROUND($M64*Settings!$B$5/100,0),0),"Up to date",IF(TODAY()&gt;DATE(Settings!$B$3,10,Settings!$B$4),"Overdue","Partial payment"))),IF(TODAY()&gt;DATE(Settings!$B$3,10,Settings!$B$4),"Overdue","No package"))))</f>
        <v/>
      </c>
      <c r="AU64" t="str">
        <f>IF(OR($A64="",Settings!$B$3=""),"",IF(DATE(Settings!$B$3,11,1)&gt;TODAY(),"",IF(SUM(AS64)&gt;0,IF($M64=0,"",IF(AS64&gt;=$M64+IF(AND(ISNUMBER(AT64),AT64&gt;DATE(Settings!$B$3,11,Settings!$B$4)),ROUND($M64*Settings!$B$5/100,0),0),"Up to date",IF(TODAY()&gt;DATE(Settings!$B$3,11,Settings!$B$4),"Overdue","Partial payment"))),IF(TODAY()&gt;DATE(Settings!$B$3,11,Settings!$B$4),"Overdue","No package"))))</f>
        <v/>
      </c>
      <c r="AX64" t="str">
        <f>IF(OR($A64="",Settings!$B$3=""),"",IF(DATE(Settings!$B$3,12,1)&gt;TODAY(),"",IF(SUM(AV64)&gt;0,IF($M64=0,"",IF(AV64&gt;=$M64+IF(AND(ISNUMBER(AW64),AW64&gt;DATE(Settings!$B$3,12,Settings!$B$4)),ROUND($M64*Settings!$B$5/100,0),0),"Up to date",IF(TODAY()&gt;DATE(Settings!$B$3,12,Settings!$B$4),"Overdue","Partial payment"))),IF(TODAY()&gt;DATE(Settings!$B$3,12,Settings!$B$4),"Overdue","No package"))))</f>
        <v/>
      </c>
    </row>
    <row r="65" spans="12:50" x14ac:dyDescent="0.25">
      <c r="M65" s="2" t="str">
        <f>IF($A65="","",IFERROR(VLOOKUP($L65,Settings!$A$9:$B$14,2,FALSE),0))</f>
        <v/>
      </c>
      <c r="N65" t="str">
        <f>IF($A65="","",IF(Q65="Overdue",1,0)+IF(T65="Overdue",1,0)+IF(W65="Overdue",1,0)+IF(Z65="Overdue",1,0)+IF(AC65="Overdue",1,0)+IF(AF65="Overdue",1,0)+IF(AI65="Overdue",1,0)+IF(AL65="Overdue",1,0)+IF(AO65="Overdue",1,0)+IF(AR65="Overdue",1,0)+IF(AU65="Overdue",1,0)+IF(AX65="Overdue",1,0))</f>
        <v/>
      </c>
      <c r="Q65" t="str">
        <f>IF(OR($A65="",Settings!$B$3=""),"",IF(DATE(Settings!$B$3,1,1)&gt;TODAY(),"",IF(SUM(O65)&gt;0,IF($M65=0,"",IF(O65&gt;=$M65+IF(AND(ISNUMBER(P65),P65&gt;DATE(Settings!$B$3,1,Settings!$B$4)),ROUND($M65*Settings!$B$5/100,0),0),"Up to date",IF(TODAY()&gt;DATE(Settings!$B$3,1,Settings!$B$4),"Overdue","Partial payment"))),IF(TODAY()&gt;DATE(Settings!$B$3,1,Settings!$B$4),"Overdue","No package"))))</f>
        <v/>
      </c>
      <c r="T65" t="str">
        <f>IF(OR($A65="",Settings!$B$3=""),"",IF(DATE(Settings!$B$3,2,1)&gt;TODAY(),"",IF(SUM(R65)&gt;0,IF($M65=0,"",IF(R65&gt;=$M65+IF(AND(ISNUMBER(S65),S65&gt;DATE(Settings!$B$3,2,Settings!$B$4)),ROUND($M65*Settings!$B$5/100,0),0),"Up to date",IF(TODAY()&gt;DATE(Settings!$B$3,2,Settings!$B$4),"Overdue","Partial payment"))),IF(TODAY()&gt;DATE(Settings!$B$3,2,Settings!$B$4),"Overdue","No package"))))</f>
        <v/>
      </c>
      <c r="W65" t="str">
        <f>IF(OR($A65="",Settings!$B$3=""),"",IF(DATE(Settings!$B$3,3,1)&gt;TODAY(),"",IF(SUM(U65)&gt;0,IF($M65=0,"",IF(U65&gt;=$M65+IF(AND(ISNUMBER(V65),V65&gt;DATE(Settings!$B$3,3,Settings!$B$4)),ROUND($M65*Settings!$B$5/100,0),0),"Up to date",IF(TODAY()&gt;DATE(Settings!$B$3,3,Settings!$B$4),"Overdue","Partial payment"))),IF(TODAY()&gt;DATE(Settings!$B$3,3,Settings!$B$4),"Overdue","No package"))))</f>
        <v/>
      </c>
      <c r="Z65" t="str">
        <f>IF(OR($A65="",Settings!$B$3=""),"",IF(DATE(Settings!$B$3,4,1)&gt;TODAY(),"",IF(SUM(X65)&gt;0,IF($M65=0,"",IF(X65&gt;=$M65+IF(AND(ISNUMBER(Y65),Y65&gt;DATE(Settings!$B$3,4,Settings!$B$4)),ROUND($M65*Settings!$B$5/100,0),0),"Up to date",IF(TODAY()&gt;DATE(Settings!$B$3,4,Settings!$B$4),"Overdue","Partial payment"))),IF(TODAY()&gt;DATE(Settings!$B$3,4,Settings!$B$4),"Overdue","No package"))))</f>
        <v/>
      </c>
      <c r="AC65" t="str">
        <f>IF(OR($A65="",Settings!$B$3=""),"",IF(DATE(Settings!$B$3,5,1)&gt;TODAY(),"",IF(SUM(AA65)&gt;0,IF($M65=0,"",IF(AA65&gt;=$M65+IF(AND(ISNUMBER(AB65),AB65&gt;DATE(Settings!$B$3,5,Settings!$B$4)),ROUND($M65*Settings!$B$5/100,0),0),"Up to date",IF(TODAY()&gt;DATE(Settings!$B$3,5,Settings!$B$4),"Overdue","Partial payment"))),IF(TODAY()&gt;DATE(Settings!$B$3,5,Settings!$B$4),"Overdue","No package"))))</f>
        <v/>
      </c>
      <c r="AF65" t="str">
        <f>IF(OR($A65="",Settings!$B$3=""),"",IF(DATE(Settings!$B$3,6,1)&gt;TODAY(),"",IF(SUM(AD65)&gt;0,IF($M65=0,"",IF(AD65&gt;=$M65+IF(AND(ISNUMBER(AE65),AE65&gt;DATE(Settings!$B$3,6,Settings!$B$4)),ROUND($M65*Settings!$B$5/100,0),0),"Up to date",IF(TODAY()&gt;DATE(Settings!$B$3,6,Settings!$B$4),"Overdue","Partial payment"))),IF(TODAY()&gt;DATE(Settings!$B$3,6,Settings!$B$4),"Overdue","No package"))))</f>
        <v/>
      </c>
      <c r="AI65" t="str">
        <f>IF(OR($A65="",Settings!$B$3=""),"",IF(DATE(Settings!$B$3,7,1)&gt;TODAY(),"",IF(SUM(AG65)&gt;0,IF($M65=0,"",IF(AG65&gt;=$M65+IF(AND(ISNUMBER(AH65),AH65&gt;DATE(Settings!$B$3,7,Settings!$B$4)),ROUND($M65*Settings!$B$5/100,0),0),"Up to date",IF(TODAY()&gt;DATE(Settings!$B$3,7,Settings!$B$4),"Overdue","Partial payment"))),IF(TODAY()&gt;DATE(Settings!$B$3,7,Settings!$B$4),"Overdue","No package"))))</f>
        <v/>
      </c>
      <c r="AL65" t="str">
        <f>IF(OR($A65="",Settings!$B$3=""),"",IF(DATE(Settings!$B$3,8,1)&gt;TODAY(),"",IF(SUM(AJ65)&gt;0,IF($M65=0,"",IF(AJ65&gt;=$M65+IF(AND(ISNUMBER(AK65),AK65&gt;DATE(Settings!$B$3,8,Settings!$B$4)),ROUND($M65*Settings!$B$5/100,0),0),"Up to date",IF(TODAY()&gt;DATE(Settings!$B$3,8,Settings!$B$4),"Overdue","Partial payment"))),IF(TODAY()&gt;DATE(Settings!$B$3,8,Settings!$B$4),"Overdue","No package"))))</f>
        <v/>
      </c>
      <c r="AO65" t="str">
        <f>IF(OR($A65="",Settings!$B$3=""),"",IF(DATE(Settings!$B$3,9,1)&gt;TODAY(),"",IF(SUM(AM65)&gt;0,IF($M65=0,"",IF(AM65&gt;=$M65+IF(AND(ISNUMBER(AN65),AN65&gt;DATE(Settings!$B$3,9,Settings!$B$4)),ROUND($M65*Settings!$B$5/100,0),0),"Up to date",IF(TODAY()&gt;DATE(Settings!$B$3,9,Settings!$B$4),"Overdue","Partial payment"))),IF(TODAY()&gt;DATE(Settings!$B$3,9,Settings!$B$4),"Overdue","No package"))))</f>
        <v/>
      </c>
      <c r="AR65" t="str">
        <f>IF(OR($A65="",Settings!$B$3=""),"",IF(DATE(Settings!$B$3,10,1)&gt;TODAY(),"",IF(SUM(AP65)&gt;0,IF($M65=0,"",IF(AP65&gt;=$M65+IF(AND(ISNUMBER(AQ65),AQ65&gt;DATE(Settings!$B$3,10,Settings!$B$4)),ROUND($M65*Settings!$B$5/100,0),0),"Up to date",IF(TODAY()&gt;DATE(Settings!$B$3,10,Settings!$B$4),"Overdue","Partial payment"))),IF(TODAY()&gt;DATE(Settings!$B$3,10,Settings!$B$4),"Overdue","No package"))))</f>
        <v/>
      </c>
      <c r="AU65" t="str">
        <f>IF(OR($A65="",Settings!$B$3=""),"",IF(DATE(Settings!$B$3,11,1)&gt;TODAY(),"",IF(SUM(AS65)&gt;0,IF($M65=0,"",IF(AS65&gt;=$M65+IF(AND(ISNUMBER(AT65),AT65&gt;DATE(Settings!$B$3,11,Settings!$B$4)),ROUND($M65*Settings!$B$5/100,0),0),"Up to date",IF(TODAY()&gt;DATE(Settings!$B$3,11,Settings!$B$4),"Overdue","Partial payment"))),IF(TODAY()&gt;DATE(Settings!$B$3,11,Settings!$B$4),"Overdue","No package"))))</f>
        <v/>
      </c>
      <c r="AX65" t="str">
        <f>IF(OR($A65="",Settings!$B$3=""),"",IF(DATE(Settings!$B$3,12,1)&gt;TODAY(),"",IF(SUM(AV65)&gt;0,IF($M65=0,"",IF(AV65&gt;=$M65+IF(AND(ISNUMBER(AW65),AW65&gt;DATE(Settings!$B$3,12,Settings!$B$4)),ROUND($M65*Settings!$B$5/100,0),0),"Up to date",IF(TODAY()&gt;DATE(Settings!$B$3,12,Settings!$B$4),"Overdue","Partial payment"))),IF(TODAY()&gt;DATE(Settings!$B$3,12,Settings!$B$4),"Overdue","No package"))))</f>
        <v/>
      </c>
    </row>
    <row r="66" spans="12:50" x14ac:dyDescent="0.25">
      <c r="M66" s="2" t="str">
        <f>IF($A66="","",IFERROR(VLOOKUP($L66,Settings!$A$9:$B$14,2,FALSE),0))</f>
        <v/>
      </c>
      <c r="N66" t="str">
        <f>IF($A66="","",IF(Q66="Overdue",1,0)+IF(T66="Overdue",1,0)+IF(W66="Overdue",1,0)+IF(Z66="Overdue",1,0)+IF(AC66="Overdue",1,0)+IF(AF66="Overdue",1,0)+IF(AI66="Overdue",1,0)+IF(AL66="Overdue",1,0)+IF(AO66="Overdue",1,0)+IF(AR66="Overdue",1,0)+IF(AU66="Overdue",1,0)+IF(AX66="Overdue",1,0))</f>
        <v/>
      </c>
      <c r="Q66" t="str">
        <f>IF(OR($A66="",Settings!$B$3=""),"",IF(DATE(Settings!$B$3,1,1)&gt;TODAY(),"",IF(SUM(O66)&gt;0,IF($M66=0,"",IF(O66&gt;=$M66+IF(AND(ISNUMBER(P66),P66&gt;DATE(Settings!$B$3,1,Settings!$B$4)),ROUND($M66*Settings!$B$5/100,0),0),"Up to date",IF(TODAY()&gt;DATE(Settings!$B$3,1,Settings!$B$4),"Overdue","Partial payment"))),IF(TODAY()&gt;DATE(Settings!$B$3,1,Settings!$B$4),"Overdue","No package"))))</f>
        <v/>
      </c>
      <c r="T66" t="str">
        <f>IF(OR($A66="",Settings!$B$3=""),"",IF(DATE(Settings!$B$3,2,1)&gt;TODAY(),"",IF(SUM(R66)&gt;0,IF($M66=0,"",IF(R66&gt;=$M66+IF(AND(ISNUMBER(S66),S66&gt;DATE(Settings!$B$3,2,Settings!$B$4)),ROUND($M66*Settings!$B$5/100,0),0),"Up to date",IF(TODAY()&gt;DATE(Settings!$B$3,2,Settings!$B$4),"Overdue","Partial payment"))),IF(TODAY()&gt;DATE(Settings!$B$3,2,Settings!$B$4),"Overdue","No package"))))</f>
        <v/>
      </c>
      <c r="W66" t="str">
        <f>IF(OR($A66="",Settings!$B$3=""),"",IF(DATE(Settings!$B$3,3,1)&gt;TODAY(),"",IF(SUM(U66)&gt;0,IF($M66=0,"",IF(U66&gt;=$M66+IF(AND(ISNUMBER(V66),V66&gt;DATE(Settings!$B$3,3,Settings!$B$4)),ROUND($M66*Settings!$B$5/100,0),0),"Up to date",IF(TODAY()&gt;DATE(Settings!$B$3,3,Settings!$B$4),"Overdue","Partial payment"))),IF(TODAY()&gt;DATE(Settings!$B$3,3,Settings!$B$4),"Overdue","No package"))))</f>
        <v/>
      </c>
      <c r="Z66" t="str">
        <f>IF(OR($A66="",Settings!$B$3=""),"",IF(DATE(Settings!$B$3,4,1)&gt;TODAY(),"",IF(SUM(X66)&gt;0,IF($M66=0,"",IF(X66&gt;=$M66+IF(AND(ISNUMBER(Y66),Y66&gt;DATE(Settings!$B$3,4,Settings!$B$4)),ROUND($M66*Settings!$B$5/100,0),0),"Up to date",IF(TODAY()&gt;DATE(Settings!$B$3,4,Settings!$B$4),"Overdue","Partial payment"))),IF(TODAY()&gt;DATE(Settings!$B$3,4,Settings!$B$4),"Overdue","No package"))))</f>
        <v/>
      </c>
      <c r="AC66" t="str">
        <f>IF(OR($A66="",Settings!$B$3=""),"",IF(DATE(Settings!$B$3,5,1)&gt;TODAY(),"",IF(SUM(AA66)&gt;0,IF($M66=0,"",IF(AA66&gt;=$M66+IF(AND(ISNUMBER(AB66),AB66&gt;DATE(Settings!$B$3,5,Settings!$B$4)),ROUND($M66*Settings!$B$5/100,0),0),"Up to date",IF(TODAY()&gt;DATE(Settings!$B$3,5,Settings!$B$4),"Overdue","Partial payment"))),IF(TODAY()&gt;DATE(Settings!$B$3,5,Settings!$B$4),"Overdue","No package"))))</f>
        <v/>
      </c>
      <c r="AF66" t="str">
        <f>IF(OR($A66="",Settings!$B$3=""),"",IF(DATE(Settings!$B$3,6,1)&gt;TODAY(),"",IF(SUM(AD66)&gt;0,IF($M66=0,"",IF(AD66&gt;=$M66+IF(AND(ISNUMBER(AE66),AE66&gt;DATE(Settings!$B$3,6,Settings!$B$4)),ROUND($M66*Settings!$B$5/100,0),0),"Up to date",IF(TODAY()&gt;DATE(Settings!$B$3,6,Settings!$B$4),"Overdue","Partial payment"))),IF(TODAY()&gt;DATE(Settings!$B$3,6,Settings!$B$4),"Overdue","No package"))))</f>
        <v/>
      </c>
      <c r="AI66" t="str">
        <f>IF(OR($A66="",Settings!$B$3=""),"",IF(DATE(Settings!$B$3,7,1)&gt;TODAY(),"",IF(SUM(AG66)&gt;0,IF($M66=0,"",IF(AG66&gt;=$M66+IF(AND(ISNUMBER(AH66),AH66&gt;DATE(Settings!$B$3,7,Settings!$B$4)),ROUND($M66*Settings!$B$5/100,0),0),"Up to date",IF(TODAY()&gt;DATE(Settings!$B$3,7,Settings!$B$4),"Overdue","Partial payment"))),IF(TODAY()&gt;DATE(Settings!$B$3,7,Settings!$B$4),"Overdue","No package"))))</f>
        <v/>
      </c>
      <c r="AL66" t="str">
        <f>IF(OR($A66="",Settings!$B$3=""),"",IF(DATE(Settings!$B$3,8,1)&gt;TODAY(),"",IF(SUM(AJ66)&gt;0,IF($M66=0,"",IF(AJ66&gt;=$M66+IF(AND(ISNUMBER(AK66),AK66&gt;DATE(Settings!$B$3,8,Settings!$B$4)),ROUND($M66*Settings!$B$5/100,0),0),"Up to date",IF(TODAY()&gt;DATE(Settings!$B$3,8,Settings!$B$4),"Overdue","Partial payment"))),IF(TODAY()&gt;DATE(Settings!$B$3,8,Settings!$B$4),"Overdue","No package"))))</f>
        <v/>
      </c>
      <c r="AO66" t="str">
        <f>IF(OR($A66="",Settings!$B$3=""),"",IF(DATE(Settings!$B$3,9,1)&gt;TODAY(),"",IF(SUM(AM66)&gt;0,IF($M66=0,"",IF(AM66&gt;=$M66+IF(AND(ISNUMBER(AN66),AN66&gt;DATE(Settings!$B$3,9,Settings!$B$4)),ROUND($M66*Settings!$B$5/100,0),0),"Up to date",IF(TODAY()&gt;DATE(Settings!$B$3,9,Settings!$B$4),"Overdue","Partial payment"))),IF(TODAY()&gt;DATE(Settings!$B$3,9,Settings!$B$4),"Overdue","No package"))))</f>
        <v/>
      </c>
      <c r="AR66" t="str">
        <f>IF(OR($A66="",Settings!$B$3=""),"",IF(DATE(Settings!$B$3,10,1)&gt;TODAY(),"",IF(SUM(AP66)&gt;0,IF($M66=0,"",IF(AP66&gt;=$M66+IF(AND(ISNUMBER(AQ66),AQ66&gt;DATE(Settings!$B$3,10,Settings!$B$4)),ROUND($M66*Settings!$B$5/100,0),0),"Up to date",IF(TODAY()&gt;DATE(Settings!$B$3,10,Settings!$B$4),"Overdue","Partial payment"))),IF(TODAY()&gt;DATE(Settings!$B$3,10,Settings!$B$4),"Overdue","No package"))))</f>
        <v/>
      </c>
      <c r="AU66" t="str">
        <f>IF(OR($A66="",Settings!$B$3=""),"",IF(DATE(Settings!$B$3,11,1)&gt;TODAY(),"",IF(SUM(AS66)&gt;0,IF($M66=0,"",IF(AS66&gt;=$M66+IF(AND(ISNUMBER(AT66),AT66&gt;DATE(Settings!$B$3,11,Settings!$B$4)),ROUND($M66*Settings!$B$5/100,0),0),"Up to date",IF(TODAY()&gt;DATE(Settings!$B$3,11,Settings!$B$4),"Overdue","Partial payment"))),IF(TODAY()&gt;DATE(Settings!$B$3,11,Settings!$B$4),"Overdue","No package"))))</f>
        <v/>
      </c>
      <c r="AX66" t="str">
        <f>IF(OR($A66="",Settings!$B$3=""),"",IF(DATE(Settings!$B$3,12,1)&gt;TODAY(),"",IF(SUM(AV66)&gt;0,IF($M66=0,"",IF(AV66&gt;=$M66+IF(AND(ISNUMBER(AW66),AW66&gt;DATE(Settings!$B$3,12,Settings!$B$4)),ROUND($M66*Settings!$B$5/100,0),0),"Up to date",IF(TODAY()&gt;DATE(Settings!$B$3,12,Settings!$B$4),"Overdue","Partial payment"))),IF(TODAY()&gt;DATE(Settings!$B$3,12,Settings!$B$4),"Overdue","No package"))))</f>
        <v/>
      </c>
    </row>
    <row r="67" spans="12:50" x14ac:dyDescent="0.25">
      <c r="M67" s="2" t="str">
        <f>IF($A67="","",IFERROR(VLOOKUP($L67,Settings!$A$9:$B$14,2,FALSE),0))</f>
        <v/>
      </c>
      <c r="N67" t="str">
        <f>IF($A67="","",IF(Q67="Overdue",1,0)+IF(T67="Overdue",1,0)+IF(W67="Overdue",1,0)+IF(Z67="Overdue",1,0)+IF(AC67="Overdue",1,0)+IF(AF67="Overdue",1,0)+IF(AI67="Overdue",1,0)+IF(AL67="Overdue",1,0)+IF(AO67="Overdue",1,0)+IF(AR67="Overdue",1,0)+IF(AU67="Overdue",1,0)+IF(AX67="Overdue",1,0))</f>
        <v/>
      </c>
      <c r="Q67" t="str">
        <f>IF(OR($A67="",Settings!$B$3=""),"",IF(DATE(Settings!$B$3,1,1)&gt;TODAY(),"",IF(SUM(O67)&gt;0,IF($M67=0,"",IF(O67&gt;=$M67+IF(AND(ISNUMBER(P67),P67&gt;DATE(Settings!$B$3,1,Settings!$B$4)),ROUND($M67*Settings!$B$5/100,0),0),"Up to date",IF(TODAY()&gt;DATE(Settings!$B$3,1,Settings!$B$4),"Overdue","Partial payment"))),IF(TODAY()&gt;DATE(Settings!$B$3,1,Settings!$B$4),"Overdue","No package"))))</f>
        <v/>
      </c>
      <c r="T67" t="str">
        <f>IF(OR($A67="",Settings!$B$3=""),"",IF(DATE(Settings!$B$3,2,1)&gt;TODAY(),"",IF(SUM(R67)&gt;0,IF($M67=0,"",IF(R67&gt;=$M67+IF(AND(ISNUMBER(S67),S67&gt;DATE(Settings!$B$3,2,Settings!$B$4)),ROUND($M67*Settings!$B$5/100,0),0),"Up to date",IF(TODAY()&gt;DATE(Settings!$B$3,2,Settings!$B$4),"Overdue","Partial payment"))),IF(TODAY()&gt;DATE(Settings!$B$3,2,Settings!$B$4),"Overdue","No package"))))</f>
        <v/>
      </c>
      <c r="W67" t="str">
        <f>IF(OR($A67="",Settings!$B$3=""),"",IF(DATE(Settings!$B$3,3,1)&gt;TODAY(),"",IF(SUM(U67)&gt;0,IF($M67=0,"",IF(U67&gt;=$M67+IF(AND(ISNUMBER(V67),V67&gt;DATE(Settings!$B$3,3,Settings!$B$4)),ROUND($M67*Settings!$B$5/100,0),0),"Up to date",IF(TODAY()&gt;DATE(Settings!$B$3,3,Settings!$B$4),"Overdue","Partial payment"))),IF(TODAY()&gt;DATE(Settings!$B$3,3,Settings!$B$4),"Overdue","No package"))))</f>
        <v/>
      </c>
      <c r="Z67" t="str">
        <f>IF(OR($A67="",Settings!$B$3=""),"",IF(DATE(Settings!$B$3,4,1)&gt;TODAY(),"",IF(SUM(X67)&gt;0,IF($M67=0,"",IF(X67&gt;=$M67+IF(AND(ISNUMBER(Y67),Y67&gt;DATE(Settings!$B$3,4,Settings!$B$4)),ROUND($M67*Settings!$B$5/100,0),0),"Up to date",IF(TODAY()&gt;DATE(Settings!$B$3,4,Settings!$B$4),"Overdue","Partial payment"))),IF(TODAY()&gt;DATE(Settings!$B$3,4,Settings!$B$4),"Overdue","No package"))))</f>
        <v/>
      </c>
      <c r="AC67" t="str">
        <f>IF(OR($A67="",Settings!$B$3=""),"",IF(DATE(Settings!$B$3,5,1)&gt;TODAY(),"",IF(SUM(AA67)&gt;0,IF($M67=0,"",IF(AA67&gt;=$M67+IF(AND(ISNUMBER(AB67),AB67&gt;DATE(Settings!$B$3,5,Settings!$B$4)),ROUND($M67*Settings!$B$5/100,0),0),"Up to date",IF(TODAY()&gt;DATE(Settings!$B$3,5,Settings!$B$4),"Overdue","Partial payment"))),IF(TODAY()&gt;DATE(Settings!$B$3,5,Settings!$B$4),"Overdue","No package"))))</f>
        <v/>
      </c>
      <c r="AF67" t="str">
        <f>IF(OR($A67="",Settings!$B$3=""),"",IF(DATE(Settings!$B$3,6,1)&gt;TODAY(),"",IF(SUM(AD67)&gt;0,IF($M67=0,"",IF(AD67&gt;=$M67+IF(AND(ISNUMBER(AE67),AE67&gt;DATE(Settings!$B$3,6,Settings!$B$4)),ROUND($M67*Settings!$B$5/100,0),0),"Up to date",IF(TODAY()&gt;DATE(Settings!$B$3,6,Settings!$B$4),"Overdue","Partial payment"))),IF(TODAY()&gt;DATE(Settings!$B$3,6,Settings!$B$4),"Overdue","No package"))))</f>
        <v/>
      </c>
      <c r="AI67" t="str">
        <f>IF(OR($A67="",Settings!$B$3=""),"",IF(DATE(Settings!$B$3,7,1)&gt;TODAY(),"",IF(SUM(AG67)&gt;0,IF($M67=0,"",IF(AG67&gt;=$M67+IF(AND(ISNUMBER(AH67),AH67&gt;DATE(Settings!$B$3,7,Settings!$B$4)),ROUND($M67*Settings!$B$5/100,0),0),"Up to date",IF(TODAY()&gt;DATE(Settings!$B$3,7,Settings!$B$4),"Overdue","Partial payment"))),IF(TODAY()&gt;DATE(Settings!$B$3,7,Settings!$B$4),"Overdue","No package"))))</f>
        <v/>
      </c>
      <c r="AL67" t="str">
        <f>IF(OR($A67="",Settings!$B$3=""),"",IF(DATE(Settings!$B$3,8,1)&gt;TODAY(),"",IF(SUM(AJ67)&gt;0,IF($M67=0,"",IF(AJ67&gt;=$M67+IF(AND(ISNUMBER(AK67),AK67&gt;DATE(Settings!$B$3,8,Settings!$B$4)),ROUND($M67*Settings!$B$5/100,0),0),"Up to date",IF(TODAY()&gt;DATE(Settings!$B$3,8,Settings!$B$4),"Overdue","Partial payment"))),IF(TODAY()&gt;DATE(Settings!$B$3,8,Settings!$B$4),"Overdue","No package"))))</f>
        <v/>
      </c>
      <c r="AO67" t="str">
        <f>IF(OR($A67="",Settings!$B$3=""),"",IF(DATE(Settings!$B$3,9,1)&gt;TODAY(),"",IF(SUM(AM67)&gt;0,IF($M67=0,"",IF(AM67&gt;=$M67+IF(AND(ISNUMBER(AN67),AN67&gt;DATE(Settings!$B$3,9,Settings!$B$4)),ROUND($M67*Settings!$B$5/100,0),0),"Up to date",IF(TODAY()&gt;DATE(Settings!$B$3,9,Settings!$B$4),"Overdue","Partial payment"))),IF(TODAY()&gt;DATE(Settings!$B$3,9,Settings!$B$4),"Overdue","No package"))))</f>
        <v/>
      </c>
      <c r="AR67" t="str">
        <f>IF(OR($A67="",Settings!$B$3=""),"",IF(DATE(Settings!$B$3,10,1)&gt;TODAY(),"",IF(SUM(AP67)&gt;0,IF($M67=0,"",IF(AP67&gt;=$M67+IF(AND(ISNUMBER(AQ67),AQ67&gt;DATE(Settings!$B$3,10,Settings!$B$4)),ROUND($M67*Settings!$B$5/100,0),0),"Up to date",IF(TODAY()&gt;DATE(Settings!$B$3,10,Settings!$B$4),"Overdue","Partial payment"))),IF(TODAY()&gt;DATE(Settings!$B$3,10,Settings!$B$4),"Overdue","No package"))))</f>
        <v/>
      </c>
      <c r="AU67" t="str">
        <f>IF(OR($A67="",Settings!$B$3=""),"",IF(DATE(Settings!$B$3,11,1)&gt;TODAY(),"",IF(SUM(AS67)&gt;0,IF($M67=0,"",IF(AS67&gt;=$M67+IF(AND(ISNUMBER(AT67),AT67&gt;DATE(Settings!$B$3,11,Settings!$B$4)),ROUND($M67*Settings!$B$5/100,0),0),"Up to date",IF(TODAY()&gt;DATE(Settings!$B$3,11,Settings!$B$4),"Overdue","Partial payment"))),IF(TODAY()&gt;DATE(Settings!$B$3,11,Settings!$B$4),"Overdue","No package"))))</f>
        <v/>
      </c>
      <c r="AX67" t="str">
        <f>IF(OR($A67="",Settings!$B$3=""),"",IF(DATE(Settings!$B$3,12,1)&gt;TODAY(),"",IF(SUM(AV67)&gt;0,IF($M67=0,"",IF(AV67&gt;=$M67+IF(AND(ISNUMBER(AW67),AW67&gt;DATE(Settings!$B$3,12,Settings!$B$4)),ROUND($M67*Settings!$B$5/100,0),0),"Up to date",IF(TODAY()&gt;DATE(Settings!$B$3,12,Settings!$B$4),"Overdue","Partial payment"))),IF(TODAY()&gt;DATE(Settings!$B$3,12,Settings!$B$4),"Overdue","No package"))))</f>
        <v/>
      </c>
    </row>
    <row r="68" spans="12:50" x14ac:dyDescent="0.25">
      <c r="M68" s="2" t="str">
        <f>IF($A68="","",IFERROR(VLOOKUP($L68,Settings!$A$9:$B$14,2,FALSE),0))</f>
        <v/>
      </c>
      <c r="N68" t="str">
        <f>IF($A68="","",IF(Q68="Overdue",1,0)+IF(T68="Overdue",1,0)+IF(W68="Overdue",1,0)+IF(Z68="Overdue",1,0)+IF(AC68="Overdue",1,0)+IF(AF68="Overdue",1,0)+IF(AI68="Overdue",1,0)+IF(AL68="Overdue",1,0)+IF(AO68="Overdue",1,0)+IF(AR68="Overdue",1,0)+IF(AU68="Overdue",1,0)+IF(AX68="Overdue",1,0))</f>
        <v/>
      </c>
      <c r="Q68" t="str">
        <f>IF(OR($A68="",Settings!$B$3=""),"",IF(DATE(Settings!$B$3,1,1)&gt;TODAY(),"",IF(SUM(O68)&gt;0,IF($M68=0,"",IF(O68&gt;=$M68+IF(AND(ISNUMBER(P68),P68&gt;DATE(Settings!$B$3,1,Settings!$B$4)),ROUND($M68*Settings!$B$5/100,0),0),"Up to date",IF(TODAY()&gt;DATE(Settings!$B$3,1,Settings!$B$4),"Overdue","Partial payment"))),IF(TODAY()&gt;DATE(Settings!$B$3,1,Settings!$B$4),"Overdue","No package"))))</f>
        <v/>
      </c>
      <c r="T68" t="str">
        <f>IF(OR($A68="",Settings!$B$3=""),"",IF(DATE(Settings!$B$3,2,1)&gt;TODAY(),"",IF(SUM(R68)&gt;0,IF($M68=0,"",IF(R68&gt;=$M68+IF(AND(ISNUMBER(S68),S68&gt;DATE(Settings!$B$3,2,Settings!$B$4)),ROUND($M68*Settings!$B$5/100,0),0),"Up to date",IF(TODAY()&gt;DATE(Settings!$B$3,2,Settings!$B$4),"Overdue","Partial payment"))),IF(TODAY()&gt;DATE(Settings!$B$3,2,Settings!$B$4),"Overdue","No package"))))</f>
        <v/>
      </c>
      <c r="W68" t="str">
        <f>IF(OR($A68="",Settings!$B$3=""),"",IF(DATE(Settings!$B$3,3,1)&gt;TODAY(),"",IF(SUM(U68)&gt;0,IF($M68=0,"",IF(U68&gt;=$M68+IF(AND(ISNUMBER(V68),V68&gt;DATE(Settings!$B$3,3,Settings!$B$4)),ROUND($M68*Settings!$B$5/100,0),0),"Up to date",IF(TODAY()&gt;DATE(Settings!$B$3,3,Settings!$B$4),"Overdue","Partial payment"))),IF(TODAY()&gt;DATE(Settings!$B$3,3,Settings!$B$4),"Overdue","No package"))))</f>
        <v/>
      </c>
      <c r="Z68" t="str">
        <f>IF(OR($A68="",Settings!$B$3=""),"",IF(DATE(Settings!$B$3,4,1)&gt;TODAY(),"",IF(SUM(X68)&gt;0,IF($M68=0,"",IF(X68&gt;=$M68+IF(AND(ISNUMBER(Y68),Y68&gt;DATE(Settings!$B$3,4,Settings!$B$4)),ROUND($M68*Settings!$B$5/100,0),0),"Up to date",IF(TODAY()&gt;DATE(Settings!$B$3,4,Settings!$B$4),"Overdue","Partial payment"))),IF(TODAY()&gt;DATE(Settings!$B$3,4,Settings!$B$4),"Overdue","No package"))))</f>
        <v/>
      </c>
      <c r="AC68" t="str">
        <f>IF(OR($A68="",Settings!$B$3=""),"",IF(DATE(Settings!$B$3,5,1)&gt;TODAY(),"",IF(SUM(AA68)&gt;0,IF($M68=0,"",IF(AA68&gt;=$M68+IF(AND(ISNUMBER(AB68),AB68&gt;DATE(Settings!$B$3,5,Settings!$B$4)),ROUND($M68*Settings!$B$5/100,0),0),"Up to date",IF(TODAY()&gt;DATE(Settings!$B$3,5,Settings!$B$4),"Overdue","Partial payment"))),IF(TODAY()&gt;DATE(Settings!$B$3,5,Settings!$B$4),"Overdue","No package"))))</f>
        <v/>
      </c>
      <c r="AF68" t="str">
        <f>IF(OR($A68="",Settings!$B$3=""),"",IF(DATE(Settings!$B$3,6,1)&gt;TODAY(),"",IF(SUM(AD68)&gt;0,IF($M68=0,"",IF(AD68&gt;=$M68+IF(AND(ISNUMBER(AE68),AE68&gt;DATE(Settings!$B$3,6,Settings!$B$4)),ROUND($M68*Settings!$B$5/100,0),0),"Up to date",IF(TODAY()&gt;DATE(Settings!$B$3,6,Settings!$B$4),"Overdue","Partial payment"))),IF(TODAY()&gt;DATE(Settings!$B$3,6,Settings!$B$4),"Overdue","No package"))))</f>
        <v/>
      </c>
      <c r="AI68" t="str">
        <f>IF(OR($A68="",Settings!$B$3=""),"",IF(DATE(Settings!$B$3,7,1)&gt;TODAY(),"",IF(SUM(AG68)&gt;0,IF($M68=0,"",IF(AG68&gt;=$M68+IF(AND(ISNUMBER(AH68),AH68&gt;DATE(Settings!$B$3,7,Settings!$B$4)),ROUND($M68*Settings!$B$5/100,0),0),"Up to date",IF(TODAY()&gt;DATE(Settings!$B$3,7,Settings!$B$4),"Overdue","Partial payment"))),IF(TODAY()&gt;DATE(Settings!$B$3,7,Settings!$B$4),"Overdue","No package"))))</f>
        <v/>
      </c>
      <c r="AL68" t="str">
        <f>IF(OR($A68="",Settings!$B$3=""),"",IF(DATE(Settings!$B$3,8,1)&gt;TODAY(),"",IF(SUM(AJ68)&gt;0,IF($M68=0,"",IF(AJ68&gt;=$M68+IF(AND(ISNUMBER(AK68),AK68&gt;DATE(Settings!$B$3,8,Settings!$B$4)),ROUND($M68*Settings!$B$5/100,0),0),"Up to date",IF(TODAY()&gt;DATE(Settings!$B$3,8,Settings!$B$4),"Overdue","Partial payment"))),IF(TODAY()&gt;DATE(Settings!$B$3,8,Settings!$B$4),"Overdue","No package"))))</f>
        <v/>
      </c>
      <c r="AO68" t="str">
        <f>IF(OR($A68="",Settings!$B$3=""),"",IF(DATE(Settings!$B$3,9,1)&gt;TODAY(),"",IF(SUM(AM68)&gt;0,IF($M68=0,"",IF(AM68&gt;=$M68+IF(AND(ISNUMBER(AN68),AN68&gt;DATE(Settings!$B$3,9,Settings!$B$4)),ROUND($M68*Settings!$B$5/100,0),0),"Up to date",IF(TODAY()&gt;DATE(Settings!$B$3,9,Settings!$B$4),"Overdue","Partial payment"))),IF(TODAY()&gt;DATE(Settings!$B$3,9,Settings!$B$4),"Overdue","No package"))))</f>
        <v/>
      </c>
      <c r="AR68" t="str">
        <f>IF(OR($A68="",Settings!$B$3=""),"",IF(DATE(Settings!$B$3,10,1)&gt;TODAY(),"",IF(SUM(AP68)&gt;0,IF($M68=0,"",IF(AP68&gt;=$M68+IF(AND(ISNUMBER(AQ68),AQ68&gt;DATE(Settings!$B$3,10,Settings!$B$4)),ROUND($M68*Settings!$B$5/100,0),0),"Up to date",IF(TODAY()&gt;DATE(Settings!$B$3,10,Settings!$B$4),"Overdue","Partial payment"))),IF(TODAY()&gt;DATE(Settings!$B$3,10,Settings!$B$4),"Overdue","No package"))))</f>
        <v/>
      </c>
      <c r="AU68" t="str">
        <f>IF(OR($A68="",Settings!$B$3=""),"",IF(DATE(Settings!$B$3,11,1)&gt;TODAY(),"",IF(SUM(AS68)&gt;0,IF($M68=0,"",IF(AS68&gt;=$M68+IF(AND(ISNUMBER(AT68),AT68&gt;DATE(Settings!$B$3,11,Settings!$B$4)),ROUND($M68*Settings!$B$5/100,0),0),"Up to date",IF(TODAY()&gt;DATE(Settings!$B$3,11,Settings!$B$4),"Overdue","Partial payment"))),IF(TODAY()&gt;DATE(Settings!$B$3,11,Settings!$B$4),"Overdue","No package"))))</f>
        <v/>
      </c>
      <c r="AX68" t="str">
        <f>IF(OR($A68="",Settings!$B$3=""),"",IF(DATE(Settings!$B$3,12,1)&gt;TODAY(),"",IF(SUM(AV68)&gt;0,IF($M68=0,"",IF(AV68&gt;=$M68+IF(AND(ISNUMBER(AW68),AW68&gt;DATE(Settings!$B$3,12,Settings!$B$4)),ROUND($M68*Settings!$B$5/100,0),0),"Up to date",IF(TODAY()&gt;DATE(Settings!$B$3,12,Settings!$B$4),"Overdue","Partial payment"))),IF(TODAY()&gt;DATE(Settings!$B$3,12,Settings!$B$4),"Overdue","No package"))))</f>
        <v/>
      </c>
    </row>
    <row r="69" spans="12:50" x14ac:dyDescent="0.25">
      <c r="M69" s="2" t="str">
        <f>IF($A69="","",IFERROR(VLOOKUP($L69,Settings!$A$9:$B$14,2,FALSE),0))</f>
        <v/>
      </c>
      <c r="N69" t="str">
        <f>IF($A69="","",IF(Q69="Overdue",1,0)+IF(T69="Overdue",1,0)+IF(W69="Overdue",1,0)+IF(Z69="Overdue",1,0)+IF(AC69="Overdue",1,0)+IF(AF69="Overdue",1,0)+IF(AI69="Overdue",1,0)+IF(AL69="Overdue",1,0)+IF(AO69="Overdue",1,0)+IF(AR69="Overdue",1,0)+IF(AU69="Overdue",1,0)+IF(AX69="Overdue",1,0))</f>
        <v/>
      </c>
      <c r="Q69" t="str">
        <f>IF(OR($A69="",Settings!$B$3=""),"",IF(DATE(Settings!$B$3,1,1)&gt;TODAY(),"",IF(SUM(O69)&gt;0,IF($M69=0,"",IF(O69&gt;=$M69+IF(AND(ISNUMBER(P69),P69&gt;DATE(Settings!$B$3,1,Settings!$B$4)),ROUND($M69*Settings!$B$5/100,0),0),"Up to date",IF(TODAY()&gt;DATE(Settings!$B$3,1,Settings!$B$4),"Overdue","Partial payment"))),IF(TODAY()&gt;DATE(Settings!$B$3,1,Settings!$B$4),"Overdue","No package"))))</f>
        <v/>
      </c>
      <c r="T69" t="str">
        <f>IF(OR($A69="",Settings!$B$3=""),"",IF(DATE(Settings!$B$3,2,1)&gt;TODAY(),"",IF(SUM(R69)&gt;0,IF($M69=0,"",IF(R69&gt;=$M69+IF(AND(ISNUMBER(S69),S69&gt;DATE(Settings!$B$3,2,Settings!$B$4)),ROUND($M69*Settings!$B$5/100,0),0),"Up to date",IF(TODAY()&gt;DATE(Settings!$B$3,2,Settings!$B$4),"Overdue","Partial payment"))),IF(TODAY()&gt;DATE(Settings!$B$3,2,Settings!$B$4),"Overdue","No package"))))</f>
        <v/>
      </c>
      <c r="W69" t="str">
        <f>IF(OR($A69="",Settings!$B$3=""),"",IF(DATE(Settings!$B$3,3,1)&gt;TODAY(),"",IF(SUM(U69)&gt;0,IF($M69=0,"",IF(U69&gt;=$M69+IF(AND(ISNUMBER(V69),V69&gt;DATE(Settings!$B$3,3,Settings!$B$4)),ROUND($M69*Settings!$B$5/100,0),0),"Up to date",IF(TODAY()&gt;DATE(Settings!$B$3,3,Settings!$B$4),"Overdue","Partial payment"))),IF(TODAY()&gt;DATE(Settings!$B$3,3,Settings!$B$4),"Overdue","No package"))))</f>
        <v/>
      </c>
      <c r="Z69" t="str">
        <f>IF(OR($A69="",Settings!$B$3=""),"",IF(DATE(Settings!$B$3,4,1)&gt;TODAY(),"",IF(SUM(X69)&gt;0,IF($M69=0,"",IF(X69&gt;=$M69+IF(AND(ISNUMBER(Y69),Y69&gt;DATE(Settings!$B$3,4,Settings!$B$4)),ROUND($M69*Settings!$B$5/100,0),0),"Up to date",IF(TODAY()&gt;DATE(Settings!$B$3,4,Settings!$B$4),"Overdue","Partial payment"))),IF(TODAY()&gt;DATE(Settings!$B$3,4,Settings!$B$4),"Overdue","No package"))))</f>
        <v/>
      </c>
      <c r="AC69" t="str">
        <f>IF(OR($A69="",Settings!$B$3=""),"",IF(DATE(Settings!$B$3,5,1)&gt;TODAY(),"",IF(SUM(AA69)&gt;0,IF($M69=0,"",IF(AA69&gt;=$M69+IF(AND(ISNUMBER(AB69),AB69&gt;DATE(Settings!$B$3,5,Settings!$B$4)),ROUND($M69*Settings!$B$5/100,0),0),"Up to date",IF(TODAY()&gt;DATE(Settings!$B$3,5,Settings!$B$4),"Overdue","Partial payment"))),IF(TODAY()&gt;DATE(Settings!$B$3,5,Settings!$B$4),"Overdue","No package"))))</f>
        <v/>
      </c>
      <c r="AF69" t="str">
        <f>IF(OR($A69="",Settings!$B$3=""),"",IF(DATE(Settings!$B$3,6,1)&gt;TODAY(),"",IF(SUM(AD69)&gt;0,IF($M69=0,"",IF(AD69&gt;=$M69+IF(AND(ISNUMBER(AE69),AE69&gt;DATE(Settings!$B$3,6,Settings!$B$4)),ROUND($M69*Settings!$B$5/100,0),0),"Up to date",IF(TODAY()&gt;DATE(Settings!$B$3,6,Settings!$B$4),"Overdue","Partial payment"))),IF(TODAY()&gt;DATE(Settings!$B$3,6,Settings!$B$4),"Overdue","No package"))))</f>
        <v/>
      </c>
      <c r="AI69" t="str">
        <f>IF(OR($A69="",Settings!$B$3=""),"",IF(DATE(Settings!$B$3,7,1)&gt;TODAY(),"",IF(SUM(AG69)&gt;0,IF($M69=0,"",IF(AG69&gt;=$M69+IF(AND(ISNUMBER(AH69),AH69&gt;DATE(Settings!$B$3,7,Settings!$B$4)),ROUND($M69*Settings!$B$5/100,0),0),"Up to date",IF(TODAY()&gt;DATE(Settings!$B$3,7,Settings!$B$4),"Overdue","Partial payment"))),IF(TODAY()&gt;DATE(Settings!$B$3,7,Settings!$B$4),"Overdue","No package"))))</f>
        <v/>
      </c>
      <c r="AL69" t="str">
        <f>IF(OR($A69="",Settings!$B$3=""),"",IF(DATE(Settings!$B$3,8,1)&gt;TODAY(),"",IF(SUM(AJ69)&gt;0,IF($M69=0,"",IF(AJ69&gt;=$M69+IF(AND(ISNUMBER(AK69),AK69&gt;DATE(Settings!$B$3,8,Settings!$B$4)),ROUND($M69*Settings!$B$5/100,0),0),"Up to date",IF(TODAY()&gt;DATE(Settings!$B$3,8,Settings!$B$4),"Overdue","Partial payment"))),IF(TODAY()&gt;DATE(Settings!$B$3,8,Settings!$B$4),"Overdue","No package"))))</f>
        <v/>
      </c>
      <c r="AO69" t="str">
        <f>IF(OR($A69="",Settings!$B$3=""),"",IF(DATE(Settings!$B$3,9,1)&gt;TODAY(),"",IF(SUM(AM69)&gt;0,IF($M69=0,"",IF(AM69&gt;=$M69+IF(AND(ISNUMBER(AN69),AN69&gt;DATE(Settings!$B$3,9,Settings!$B$4)),ROUND($M69*Settings!$B$5/100,0),0),"Up to date",IF(TODAY()&gt;DATE(Settings!$B$3,9,Settings!$B$4),"Overdue","Partial payment"))),IF(TODAY()&gt;DATE(Settings!$B$3,9,Settings!$B$4),"Overdue","No package"))))</f>
        <v/>
      </c>
      <c r="AR69" t="str">
        <f>IF(OR($A69="",Settings!$B$3=""),"",IF(DATE(Settings!$B$3,10,1)&gt;TODAY(),"",IF(SUM(AP69)&gt;0,IF($M69=0,"",IF(AP69&gt;=$M69+IF(AND(ISNUMBER(AQ69),AQ69&gt;DATE(Settings!$B$3,10,Settings!$B$4)),ROUND($M69*Settings!$B$5/100,0),0),"Up to date",IF(TODAY()&gt;DATE(Settings!$B$3,10,Settings!$B$4),"Overdue","Partial payment"))),IF(TODAY()&gt;DATE(Settings!$B$3,10,Settings!$B$4),"Overdue","No package"))))</f>
        <v/>
      </c>
      <c r="AU69" t="str">
        <f>IF(OR($A69="",Settings!$B$3=""),"",IF(DATE(Settings!$B$3,11,1)&gt;TODAY(),"",IF(SUM(AS69)&gt;0,IF($M69=0,"",IF(AS69&gt;=$M69+IF(AND(ISNUMBER(AT69),AT69&gt;DATE(Settings!$B$3,11,Settings!$B$4)),ROUND($M69*Settings!$B$5/100,0),0),"Up to date",IF(TODAY()&gt;DATE(Settings!$B$3,11,Settings!$B$4),"Overdue","Partial payment"))),IF(TODAY()&gt;DATE(Settings!$B$3,11,Settings!$B$4),"Overdue","No package"))))</f>
        <v/>
      </c>
      <c r="AX69" t="str">
        <f>IF(OR($A69="",Settings!$B$3=""),"",IF(DATE(Settings!$B$3,12,1)&gt;TODAY(),"",IF(SUM(AV69)&gt;0,IF($M69=0,"",IF(AV69&gt;=$M69+IF(AND(ISNUMBER(AW69),AW69&gt;DATE(Settings!$B$3,12,Settings!$B$4)),ROUND($M69*Settings!$B$5/100,0),0),"Up to date",IF(TODAY()&gt;DATE(Settings!$B$3,12,Settings!$B$4),"Overdue","Partial payment"))),IF(TODAY()&gt;DATE(Settings!$B$3,12,Settings!$B$4),"Overdue","No package"))))</f>
        <v/>
      </c>
    </row>
    <row r="70" spans="12:50" x14ac:dyDescent="0.25">
      <c r="M70" s="2" t="str">
        <f>IF($A70="","",IFERROR(VLOOKUP($L70,Settings!$A$9:$B$14,2,FALSE),0))</f>
        <v/>
      </c>
      <c r="N70" t="str">
        <f>IF($A70="","",IF(Q70="Overdue",1,0)+IF(T70="Overdue",1,0)+IF(W70="Overdue",1,0)+IF(Z70="Overdue",1,0)+IF(AC70="Overdue",1,0)+IF(AF70="Overdue",1,0)+IF(AI70="Overdue",1,0)+IF(AL70="Overdue",1,0)+IF(AO70="Overdue",1,0)+IF(AR70="Overdue",1,0)+IF(AU70="Overdue",1,0)+IF(AX70="Overdue",1,0))</f>
        <v/>
      </c>
      <c r="Q70" t="str">
        <f>IF(OR($A70="",Settings!$B$3=""),"",IF(DATE(Settings!$B$3,1,1)&gt;TODAY(),"",IF(SUM(O70)&gt;0,IF($M70=0,"",IF(O70&gt;=$M70+IF(AND(ISNUMBER(P70),P70&gt;DATE(Settings!$B$3,1,Settings!$B$4)),ROUND($M70*Settings!$B$5/100,0),0),"Up to date",IF(TODAY()&gt;DATE(Settings!$B$3,1,Settings!$B$4),"Overdue","Partial payment"))),IF(TODAY()&gt;DATE(Settings!$B$3,1,Settings!$B$4),"Overdue","No package"))))</f>
        <v/>
      </c>
      <c r="T70" t="str">
        <f>IF(OR($A70="",Settings!$B$3=""),"",IF(DATE(Settings!$B$3,2,1)&gt;TODAY(),"",IF(SUM(R70)&gt;0,IF($M70=0,"",IF(R70&gt;=$M70+IF(AND(ISNUMBER(S70),S70&gt;DATE(Settings!$B$3,2,Settings!$B$4)),ROUND($M70*Settings!$B$5/100,0),0),"Up to date",IF(TODAY()&gt;DATE(Settings!$B$3,2,Settings!$B$4),"Overdue","Partial payment"))),IF(TODAY()&gt;DATE(Settings!$B$3,2,Settings!$B$4),"Overdue","No package"))))</f>
        <v/>
      </c>
      <c r="W70" t="str">
        <f>IF(OR($A70="",Settings!$B$3=""),"",IF(DATE(Settings!$B$3,3,1)&gt;TODAY(),"",IF(SUM(U70)&gt;0,IF($M70=0,"",IF(U70&gt;=$M70+IF(AND(ISNUMBER(V70),V70&gt;DATE(Settings!$B$3,3,Settings!$B$4)),ROUND($M70*Settings!$B$5/100,0),0),"Up to date",IF(TODAY()&gt;DATE(Settings!$B$3,3,Settings!$B$4),"Overdue","Partial payment"))),IF(TODAY()&gt;DATE(Settings!$B$3,3,Settings!$B$4),"Overdue","No package"))))</f>
        <v/>
      </c>
      <c r="Z70" t="str">
        <f>IF(OR($A70="",Settings!$B$3=""),"",IF(DATE(Settings!$B$3,4,1)&gt;TODAY(),"",IF(SUM(X70)&gt;0,IF($M70=0,"",IF(X70&gt;=$M70+IF(AND(ISNUMBER(Y70),Y70&gt;DATE(Settings!$B$3,4,Settings!$B$4)),ROUND($M70*Settings!$B$5/100,0),0),"Up to date",IF(TODAY()&gt;DATE(Settings!$B$3,4,Settings!$B$4),"Overdue","Partial payment"))),IF(TODAY()&gt;DATE(Settings!$B$3,4,Settings!$B$4),"Overdue","No package"))))</f>
        <v/>
      </c>
      <c r="AC70" t="str">
        <f>IF(OR($A70="",Settings!$B$3=""),"",IF(DATE(Settings!$B$3,5,1)&gt;TODAY(),"",IF(SUM(AA70)&gt;0,IF($M70=0,"",IF(AA70&gt;=$M70+IF(AND(ISNUMBER(AB70),AB70&gt;DATE(Settings!$B$3,5,Settings!$B$4)),ROUND($M70*Settings!$B$5/100,0),0),"Up to date",IF(TODAY()&gt;DATE(Settings!$B$3,5,Settings!$B$4),"Overdue","Partial payment"))),IF(TODAY()&gt;DATE(Settings!$B$3,5,Settings!$B$4),"Overdue","No package"))))</f>
        <v/>
      </c>
      <c r="AF70" t="str">
        <f>IF(OR($A70="",Settings!$B$3=""),"",IF(DATE(Settings!$B$3,6,1)&gt;TODAY(),"",IF(SUM(AD70)&gt;0,IF($M70=0,"",IF(AD70&gt;=$M70+IF(AND(ISNUMBER(AE70),AE70&gt;DATE(Settings!$B$3,6,Settings!$B$4)),ROUND($M70*Settings!$B$5/100,0),0),"Up to date",IF(TODAY()&gt;DATE(Settings!$B$3,6,Settings!$B$4),"Overdue","Partial payment"))),IF(TODAY()&gt;DATE(Settings!$B$3,6,Settings!$B$4),"Overdue","No package"))))</f>
        <v/>
      </c>
      <c r="AI70" t="str">
        <f>IF(OR($A70="",Settings!$B$3=""),"",IF(DATE(Settings!$B$3,7,1)&gt;TODAY(),"",IF(SUM(AG70)&gt;0,IF($M70=0,"",IF(AG70&gt;=$M70+IF(AND(ISNUMBER(AH70),AH70&gt;DATE(Settings!$B$3,7,Settings!$B$4)),ROUND($M70*Settings!$B$5/100,0),0),"Up to date",IF(TODAY()&gt;DATE(Settings!$B$3,7,Settings!$B$4),"Overdue","Partial payment"))),IF(TODAY()&gt;DATE(Settings!$B$3,7,Settings!$B$4),"Overdue","No package"))))</f>
        <v/>
      </c>
      <c r="AL70" t="str">
        <f>IF(OR($A70="",Settings!$B$3=""),"",IF(DATE(Settings!$B$3,8,1)&gt;TODAY(),"",IF(SUM(AJ70)&gt;0,IF($M70=0,"",IF(AJ70&gt;=$M70+IF(AND(ISNUMBER(AK70),AK70&gt;DATE(Settings!$B$3,8,Settings!$B$4)),ROUND($M70*Settings!$B$5/100,0),0),"Up to date",IF(TODAY()&gt;DATE(Settings!$B$3,8,Settings!$B$4),"Overdue","Partial payment"))),IF(TODAY()&gt;DATE(Settings!$B$3,8,Settings!$B$4),"Overdue","No package"))))</f>
        <v/>
      </c>
      <c r="AO70" t="str">
        <f>IF(OR($A70="",Settings!$B$3=""),"",IF(DATE(Settings!$B$3,9,1)&gt;TODAY(),"",IF(SUM(AM70)&gt;0,IF($M70=0,"",IF(AM70&gt;=$M70+IF(AND(ISNUMBER(AN70),AN70&gt;DATE(Settings!$B$3,9,Settings!$B$4)),ROUND($M70*Settings!$B$5/100,0),0),"Up to date",IF(TODAY()&gt;DATE(Settings!$B$3,9,Settings!$B$4),"Overdue","Partial payment"))),IF(TODAY()&gt;DATE(Settings!$B$3,9,Settings!$B$4),"Overdue","No package"))))</f>
        <v/>
      </c>
      <c r="AR70" t="str">
        <f>IF(OR($A70="",Settings!$B$3=""),"",IF(DATE(Settings!$B$3,10,1)&gt;TODAY(),"",IF(SUM(AP70)&gt;0,IF($M70=0,"",IF(AP70&gt;=$M70+IF(AND(ISNUMBER(AQ70),AQ70&gt;DATE(Settings!$B$3,10,Settings!$B$4)),ROUND($M70*Settings!$B$5/100,0),0),"Up to date",IF(TODAY()&gt;DATE(Settings!$B$3,10,Settings!$B$4),"Overdue","Partial payment"))),IF(TODAY()&gt;DATE(Settings!$B$3,10,Settings!$B$4),"Overdue","No package"))))</f>
        <v/>
      </c>
      <c r="AU70" t="str">
        <f>IF(OR($A70="",Settings!$B$3=""),"",IF(DATE(Settings!$B$3,11,1)&gt;TODAY(),"",IF(SUM(AS70)&gt;0,IF($M70=0,"",IF(AS70&gt;=$M70+IF(AND(ISNUMBER(AT70),AT70&gt;DATE(Settings!$B$3,11,Settings!$B$4)),ROUND($M70*Settings!$B$5/100,0),0),"Up to date",IF(TODAY()&gt;DATE(Settings!$B$3,11,Settings!$B$4),"Overdue","Partial payment"))),IF(TODAY()&gt;DATE(Settings!$B$3,11,Settings!$B$4),"Overdue","No package"))))</f>
        <v/>
      </c>
      <c r="AX70" t="str">
        <f>IF(OR($A70="",Settings!$B$3=""),"",IF(DATE(Settings!$B$3,12,1)&gt;TODAY(),"",IF(SUM(AV70)&gt;0,IF($M70=0,"",IF(AV70&gt;=$M70+IF(AND(ISNUMBER(AW70),AW70&gt;DATE(Settings!$B$3,12,Settings!$B$4)),ROUND($M70*Settings!$B$5/100,0),0),"Up to date",IF(TODAY()&gt;DATE(Settings!$B$3,12,Settings!$B$4),"Overdue","Partial payment"))),IF(TODAY()&gt;DATE(Settings!$B$3,12,Settings!$B$4),"Overdue","No package"))))</f>
        <v/>
      </c>
    </row>
    <row r="71" spans="12:50" x14ac:dyDescent="0.25">
      <c r="M71" s="2" t="str">
        <f>IF($A71="","",IFERROR(VLOOKUP($L71,Settings!$A$9:$B$14,2,FALSE),0))</f>
        <v/>
      </c>
      <c r="N71" t="str">
        <f>IF($A71="","",IF(Q71="Overdue",1,0)+IF(T71="Overdue",1,0)+IF(W71="Overdue",1,0)+IF(Z71="Overdue",1,0)+IF(AC71="Overdue",1,0)+IF(AF71="Overdue",1,0)+IF(AI71="Overdue",1,0)+IF(AL71="Overdue",1,0)+IF(AO71="Overdue",1,0)+IF(AR71="Overdue",1,0)+IF(AU71="Overdue",1,0)+IF(AX71="Overdue",1,0))</f>
        <v/>
      </c>
      <c r="Q71" t="str">
        <f>IF(OR($A71="",Settings!$B$3=""),"",IF(DATE(Settings!$B$3,1,1)&gt;TODAY(),"",IF(SUM(O71)&gt;0,IF($M71=0,"",IF(O71&gt;=$M71+IF(AND(ISNUMBER(P71),P71&gt;DATE(Settings!$B$3,1,Settings!$B$4)),ROUND($M71*Settings!$B$5/100,0),0),"Up to date",IF(TODAY()&gt;DATE(Settings!$B$3,1,Settings!$B$4),"Overdue","Partial payment"))),IF(TODAY()&gt;DATE(Settings!$B$3,1,Settings!$B$4),"Overdue","No package"))))</f>
        <v/>
      </c>
      <c r="T71" t="str">
        <f>IF(OR($A71="",Settings!$B$3=""),"",IF(DATE(Settings!$B$3,2,1)&gt;TODAY(),"",IF(SUM(R71)&gt;0,IF($M71=0,"",IF(R71&gt;=$M71+IF(AND(ISNUMBER(S71),S71&gt;DATE(Settings!$B$3,2,Settings!$B$4)),ROUND($M71*Settings!$B$5/100,0),0),"Up to date",IF(TODAY()&gt;DATE(Settings!$B$3,2,Settings!$B$4),"Overdue","Partial payment"))),IF(TODAY()&gt;DATE(Settings!$B$3,2,Settings!$B$4),"Overdue","No package"))))</f>
        <v/>
      </c>
      <c r="W71" t="str">
        <f>IF(OR($A71="",Settings!$B$3=""),"",IF(DATE(Settings!$B$3,3,1)&gt;TODAY(),"",IF(SUM(U71)&gt;0,IF($M71=0,"",IF(U71&gt;=$M71+IF(AND(ISNUMBER(V71),V71&gt;DATE(Settings!$B$3,3,Settings!$B$4)),ROUND($M71*Settings!$B$5/100,0),0),"Up to date",IF(TODAY()&gt;DATE(Settings!$B$3,3,Settings!$B$4),"Overdue","Partial payment"))),IF(TODAY()&gt;DATE(Settings!$B$3,3,Settings!$B$4),"Overdue","No package"))))</f>
        <v/>
      </c>
      <c r="Z71" t="str">
        <f>IF(OR($A71="",Settings!$B$3=""),"",IF(DATE(Settings!$B$3,4,1)&gt;TODAY(),"",IF(SUM(X71)&gt;0,IF($M71=0,"",IF(X71&gt;=$M71+IF(AND(ISNUMBER(Y71),Y71&gt;DATE(Settings!$B$3,4,Settings!$B$4)),ROUND($M71*Settings!$B$5/100,0),0),"Up to date",IF(TODAY()&gt;DATE(Settings!$B$3,4,Settings!$B$4),"Overdue","Partial payment"))),IF(TODAY()&gt;DATE(Settings!$B$3,4,Settings!$B$4),"Overdue","No package"))))</f>
        <v/>
      </c>
      <c r="AC71" t="str">
        <f>IF(OR($A71="",Settings!$B$3=""),"",IF(DATE(Settings!$B$3,5,1)&gt;TODAY(),"",IF(SUM(AA71)&gt;0,IF($M71=0,"",IF(AA71&gt;=$M71+IF(AND(ISNUMBER(AB71),AB71&gt;DATE(Settings!$B$3,5,Settings!$B$4)),ROUND($M71*Settings!$B$5/100,0),0),"Up to date",IF(TODAY()&gt;DATE(Settings!$B$3,5,Settings!$B$4),"Overdue","Partial payment"))),IF(TODAY()&gt;DATE(Settings!$B$3,5,Settings!$B$4),"Overdue","No package"))))</f>
        <v/>
      </c>
      <c r="AF71" t="str">
        <f>IF(OR($A71="",Settings!$B$3=""),"",IF(DATE(Settings!$B$3,6,1)&gt;TODAY(),"",IF(SUM(AD71)&gt;0,IF($M71=0,"",IF(AD71&gt;=$M71+IF(AND(ISNUMBER(AE71),AE71&gt;DATE(Settings!$B$3,6,Settings!$B$4)),ROUND($M71*Settings!$B$5/100,0),0),"Up to date",IF(TODAY()&gt;DATE(Settings!$B$3,6,Settings!$B$4),"Overdue","Partial payment"))),IF(TODAY()&gt;DATE(Settings!$B$3,6,Settings!$B$4),"Overdue","No package"))))</f>
        <v/>
      </c>
      <c r="AI71" t="str">
        <f>IF(OR($A71="",Settings!$B$3=""),"",IF(DATE(Settings!$B$3,7,1)&gt;TODAY(),"",IF(SUM(AG71)&gt;0,IF($M71=0,"",IF(AG71&gt;=$M71+IF(AND(ISNUMBER(AH71),AH71&gt;DATE(Settings!$B$3,7,Settings!$B$4)),ROUND($M71*Settings!$B$5/100,0),0),"Up to date",IF(TODAY()&gt;DATE(Settings!$B$3,7,Settings!$B$4),"Overdue","Partial payment"))),IF(TODAY()&gt;DATE(Settings!$B$3,7,Settings!$B$4),"Overdue","No package"))))</f>
        <v/>
      </c>
      <c r="AL71" t="str">
        <f>IF(OR($A71="",Settings!$B$3=""),"",IF(DATE(Settings!$B$3,8,1)&gt;TODAY(),"",IF(SUM(AJ71)&gt;0,IF($M71=0,"",IF(AJ71&gt;=$M71+IF(AND(ISNUMBER(AK71),AK71&gt;DATE(Settings!$B$3,8,Settings!$B$4)),ROUND($M71*Settings!$B$5/100,0),0),"Up to date",IF(TODAY()&gt;DATE(Settings!$B$3,8,Settings!$B$4),"Overdue","Partial payment"))),IF(TODAY()&gt;DATE(Settings!$B$3,8,Settings!$B$4),"Overdue","No package"))))</f>
        <v/>
      </c>
      <c r="AO71" t="str">
        <f>IF(OR($A71="",Settings!$B$3=""),"",IF(DATE(Settings!$B$3,9,1)&gt;TODAY(),"",IF(SUM(AM71)&gt;0,IF($M71=0,"",IF(AM71&gt;=$M71+IF(AND(ISNUMBER(AN71),AN71&gt;DATE(Settings!$B$3,9,Settings!$B$4)),ROUND($M71*Settings!$B$5/100,0),0),"Up to date",IF(TODAY()&gt;DATE(Settings!$B$3,9,Settings!$B$4),"Overdue","Partial payment"))),IF(TODAY()&gt;DATE(Settings!$B$3,9,Settings!$B$4),"Overdue","No package"))))</f>
        <v/>
      </c>
      <c r="AR71" t="str">
        <f>IF(OR($A71="",Settings!$B$3=""),"",IF(DATE(Settings!$B$3,10,1)&gt;TODAY(),"",IF(SUM(AP71)&gt;0,IF($M71=0,"",IF(AP71&gt;=$M71+IF(AND(ISNUMBER(AQ71),AQ71&gt;DATE(Settings!$B$3,10,Settings!$B$4)),ROUND($M71*Settings!$B$5/100,0),0),"Up to date",IF(TODAY()&gt;DATE(Settings!$B$3,10,Settings!$B$4),"Overdue","Partial payment"))),IF(TODAY()&gt;DATE(Settings!$B$3,10,Settings!$B$4),"Overdue","No package"))))</f>
        <v/>
      </c>
      <c r="AU71" t="str">
        <f>IF(OR($A71="",Settings!$B$3=""),"",IF(DATE(Settings!$B$3,11,1)&gt;TODAY(),"",IF(SUM(AS71)&gt;0,IF($M71=0,"",IF(AS71&gt;=$M71+IF(AND(ISNUMBER(AT71),AT71&gt;DATE(Settings!$B$3,11,Settings!$B$4)),ROUND($M71*Settings!$B$5/100,0),0),"Up to date",IF(TODAY()&gt;DATE(Settings!$B$3,11,Settings!$B$4),"Overdue","Partial payment"))),IF(TODAY()&gt;DATE(Settings!$B$3,11,Settings!$B$4),"Overdue","No package"))))</f>
        <v/>
      </c>
      <c r="AX71" t="str">
        <f>IF(OR($A71="",Settings!$B$3=""),"",IF(DATE(Settings!$B$3,12,1)&gt;TODAY(),"",IF(SUM(AV71)&gt;0,IF($M71=0,"",IF(AV71&gt;=$M71+IF(AND(ISNUMBER(AW71),AW71&gt;DATE(Settings!$B$3,12,Settings!$B$4)),ROUND($M71*Settings!$B$5/100,0),0),"Up to date",IF(TODAY()&gt;DATE(Settings!$B$3,12,Settings!$B$4),"Overdue","Partial payment"))),IF(TODAY()&gt;DATE(Settings!$B$3,12,Settings!$B$4),"Overdue","No package"))))</f>
        <v/>
      </c>
    </row>
    <row r="72" spans="12:50" x14ac:dyDescent="0.25">
      <c r="M72" s="2" t="str">
        <f>IF($A72="","",IFERROR(VLOOKUP($L72,Settings!$A$9:$B$14,2,FALSE),0))</f>
        <v/>
      </c>
      <c r="N72" t="str">
        <f>IF($A72="","",IF(Q72="Overdue",1,0)+IF(T72="Overdue",1,0)+IF(W72="Overdue",1,0)+IF(Z72="Overdue",1,0)+IF(AC72="Overdue",1,0)+IF(AF72="Overdue",1,0)+IF(AI72="Overdue",1,0)+IF(AL72="Overdue",1,0)+IF(AO72="Overdue",1,0)+IF(AR72="Overdue",1,0)+IF(AU72="Overdue",1,0)+IF(AX72="Overdue",1,0))</f>
        <v/>
      </c>
      <c r="Q72" t="str">
        <f>IF(OR($A72="",Settings!$B$3=""),"",IF(DATE(Settings!$B$3,1,1)&gt;TODAY(),"",IF(SUM(O72)&gt;0,IF($M72=0,"",IF(O72&gt;=$M72+IF(AND(ISNUMBER(P72),P72&gt;DATE(Settings!$B$3,1,Settings!$B$4)),ROUND($M72*Settings!$B$5/100,0),0),"Up to date",IF(TODAY()&gt;DATE(Settings!$B$3,1,Settings!$B$4),"Overdue","Partial payment"))),IF(TODAY()&gt;DATE(Settings!$B$3,1,Settings!$B$4),"Overdue","No package"))))</f>
        <v/>
      </c>
      <c r="T72" t="str">
        <f>IF(OR($A72="",Settings!$B$3=""),"",IF(DATE(Settings!$B$3,2,1)&gt;TODAY(),"",IF(SUM(R72)&gt;0,IF($M72=0,"",IF(R72&gt;=$M72+IF(AND(ISNUMBER(S72),S72&gt;DATE(Settings!$B$3,2,Settings!$B$4)),ROUND($M72*Settings!$B$5/100,0),0),"Up to date",IF(TODAY()&gt;DATE(Settings!$B$3,2,Settings!$B$4),"Overdue","Partial payment"))),IF(TODAY()&gt;DATE(Settings!$B$3,2,Settings!$B$4),"Overdue","No package"))))</f>
        <v/>
      </c>
      <c r="W72" t="str">
        <f>IF(OR($A72="",Settings!$B$3=""),"",IF(DATE(Settings!$B$3,3,1)&gt;TODAY(),"",IF(SUM(U72)&gt;0,IF($M72=0,"",IF(U72&gt;=$M72+IF(AND(ISNUMBER(V72),V72&gt;DATE(Settings!$B$3,3,Settings!$B$4)),ROUND($M72*Settings!$B$5/100,0),0),"Up to date",IF(TODAY()&gt;DATE(Settings!$B$3,3,Settings!$B$4),"Overdue","Partial payment"))),IF(TODAY()&gt;DATE(Settings!$B$3,3,Settings!$B$4),"Overdue","No package"))))</f>
        <v/>
      </c>
      <c r="Z72" t="str">
        <f>IF(OR($A72="",Settings!$B$3=""),"",IF(DATE(Settings!$B$3,4,1)&gt;TODAY(),"",IF(SUM(X72)&gt;0,IF($M72=0,"",IF(X72&gt;=$M72+IF(AND(ISNUMBER(Y72),Y72&gt;DATE(Settings!$B$3,4,Settings!$B$4)),ROUND($M72*Settings!$B$5/100,0),0),"Up to date",IF(TODAY()&gt;DATE(Settings!$B$3,4,Settings!$B$4),"Overdue","Partial payment"))),IF(TODAY()&gt;DATE(Settings!$B$3,4,Settings!$B$4),"Overdue","No package"))))</f>
        <v/>
      </c>
      <c r="AC72" t="str">
        <f>IF(OR($A72="",Settings!$B$3=""),"",IF(DATE(Settings!$B$3,5,1)&gt;TODAY(),"",IF(SUM(AA72)&gt;0,IF($M72=0,"",IF(AA72&gt;=$M72+IF(AND(ISNUMBER(AB72),AB72&gt;DATE(Settings!$B$3,5,Settings!$B$4)),ROUND($M72*Settings!$B$5/100,0),0),"Up to date",IF(TODAY()&gt;DATE(Settings!$B$3,5,Settings!$B$4),"Overdue","Partial payment"))),IF(TODAY()&gt;DATE(Settings!$B$3,5,Settings!$B$4),"Overdue","No package"))))</f>
        <v/>
      </c>
      <c r="AF72" t="str">
        <f>IF(OR($A72="",Settings!$B$3=""),"",IF(DATE(Settings!$B$3,6,1)&gt;TODAY(),"",IF(SUM(AD72)&gt;0,IF($M72=0,"",IF(AD72&gt;=$M72+IF(AND(ISNUMBER(AE72),AE72&gt;DATE(Settings!$B$3,6,Settings!$B$4)),ROUND($M72*Settings!$B$5/100,0),0),"Up to date",IF(TODAY()&gt;DATE(Settings!$B$3,6,Settings!$B$4),"Overdue","Partial payment"))),IF(TODAY()&gt;DATE(Settings!$B$3,6,Settings!$B$4),"Overdue","No package"))))</f>
        <v/>
      </c>
      <c r="AI72" t="str">
        <f>IF(OR($A72="",Settings!$B$3=""),"",IF(DATE(Settings!$B$3,7,1)&gt;TODAY(),"",IF(SUM(AG72)&gt;0,IF($M72=0,"",IF(AG72&gt;=$M72+IF(AND(ISNUMBER(AH72),AH72&gt;DATE(Settings!$B$3,7,Settings!$B$4)),ROUND($M72*Settings!$B$5/100,0),0),"Up to date",IF(TODAY()&gt;DATE(Settings!$B$3,7,Settings!$B$4),"Overdue","Partial payment"))),IF(TODAY()&gt;DATE(Settings!$B$3,7,Settings!$B$4),"Overdue","No package"))))</f>
        <v/>
      </c>
      <c r="AL72" t="str">
        <f>IF(OR($A72="",Settings!$B$3=""),"",IF(DATE(Settings!$B$3,8,1)&gt;TODAY(),"",IF(SUM(AJ72)&gt;0,IF($M72=0,"",IF(AJ72&gt;=$M72+IF(AND(ISNUMBER(AK72),AK72&gt;DATE(Settings!$B$3,8,Settings!$B$4)),ROUND($M72*Settings!$B$5/100,0),0),"Up to date",IF(TODAY()&gt;DATE(Settings!$B$3,8,Settings!$B$4),"Overdue","Partial payment"))),IF(TODAY()&gt;DATE(Settings!$B$3,8,Settings!$B$4),"Overdue","No package"))))</f>
        <v/>
      </c>
      <c r="AO72" t="str">
        <f>IF(OR($A72="",Settings!$B$3=""),"",IF(DATE(Settings!$B$3,9,1)&gt;TODAY(),"",IF(SUM(AM72)&gt;0,IF($M72=0,"",IF(AM72&gt;=$M72+IF(AND(ISNUMBER(AN72),AN72&gt;DATE(Settings!$B$3,9,Settings!$B$4)),ROUND($M72*Settings!$B$5/100,0),0),"Up to date",IF(TODAY()&gt;DATE(Settings!$B$3,9,Settings!$B$4),"Overdue","Partial payment"))),IF(TODAY()&gt;DATE(Settings!$B$3,9,Settings!$B$4),"Overdue","No package"))))</f>
        <v/>
      </c>
      <c r="AR72" t="str">
        <f>IF(OR($A72="",Settings!$B$3=""),"",IF(DATE(Settings!$B$3,10,1)&gt;TODAY(),"",IF(SUM(AP72)&gt;0,IF($M72=0,"",IF(AP72&gt;=$M72+IF(AND(ISNUMBER(AQ72),AQ72&gt;DATE(Settings!$B$3,10,Settings!$B$4)),ROUND($M72*Settings!$B$5/100,0),0),"Up to date",IF(TODAY()&gt;DATE(Settings!$B$3,10,Settings!$B$4),"Overdue","Partial payment"))),IF(TODAY()&gt;DATE(Settings!$B$3,10,Settings!$B$4),"Overdue","No package"))))</f>
        <v/>
      </c>
      <c r="AU72" t="str">
        <f>IF(OR($A72="",Settings!$B$3=""),"",IF(DATE(Settings!$B$3,11,1)&gt;TODAY(),"",IF(SUM(AS72)&gt;0,IF($M72=0,"",IF(AS72&gt;=$M72+IF(AND(ISNUMBER(AT72),AT72&gt;DATE(Settings!$B$3,11,Settings!$B$4)),ROUND($M72*Settings!$B$5/100,0),0),"Up to date",IF(TODAY()&gt;DATE(Settings!$B$3,11,Settings!$B$4),"Overdue","Partial payment"))),IF(TODAY()&gt;DATE(Settings!$B$3,11,Settings!$B$4),"Overdue","No package"))))</f>
        <v/>
      </c>
      <c r="AX72" t="str">
        <f>IF(OR($A72="",Settings!$B$3=""),"",IF(DATE(Settings!$B$3,12,1)&gt;TODAY(),"",IF(SUM(AV72)&gt;0,IF($M72=0,"",IF(AV72&gt;=$M72+IF(AND(ISNUMBER(AW72),AW72&gt;DATE(Settings!$B$3,12,Settings!$B$4)),ROUND($M72*Settings!$B$5/100,0),0),"Up to date",IF(TODAY()&gt;DATE(Settings!$B$3,12,Settings!$B$4),"Overdue","Partial payment"))),IF(TODAY()&gt;DATE(Settings!$B$3,12,Settings!$B$4),"Overdue","No package"))))</f>
        <v/>
      </c>
    </row>
    <row r="73" spans="12:50" x14ac:dyDescent="0.25">
      <c r="M73" s="2" t="str">
        <f>IF($A73="","",IFERROR(VLOOKUP($L73,Settings!$A$9:$B$14,2,FALSE),0))</f>
        <v/>
      </c>
      <c r="N73" t="str">
        <f>IF($A73="","",IF(Q73="Overdue",1,0)+IF(T73="Overdue",1,0)+IF(W73="Overdue",1,0)+IF(Z73="Overdue",1,0)+IF(AC73="Overdue",1,0)+IF(AF73="Overdue",1,0)+IF(AI73="Overdue",1,0)+IF(AL73="Overdue",1,0)+IF(AO73="Overdue",1,0)+IF(AR73="Overdue",1,0)+IF(AU73="Overdue",1,0)+IF(AX73="Overdue",1,0))</f>
        <v/>
      </c>
      <c r="Q73" t="str">
        <f>IF(OR($A73="",Settings!$B$3=""),"",IF(DATE(Settings!$B$3,1,1)&gt;TODAY(),"",IF(SUM(O73)&gt;0,IF($M73=0,"",IF(O73&gt;=$M73+IF(AND(ISNUMBER(P73),P73&gt;DATE(Settings!$B$3,1,Settings!$B$4)),ROUND($M73*Settings!$B$5/100,0),0),"Up to date",IF(TODAY()&gt;DATE(Settings!$B$3,1,Settings!$B$4),"Overdue","Partial payment"))),IF(TODAY()&gt;DATE(Settings!$B$3,1,Settings!$B$4),"Overdue","No package"))))</f>
        <v/>
      </c>
      <c r="T73" t="str">
        <f>IF(OR($A73="",Settings!$B$3=""),"",IF(DATE(Settings!$B$3,2,1)&gt;TODAY(),"",IF(SUM(R73)&gt;0,IF($M73=0,"",IF(R73&gt;=$M73+IF(AND(ISNUMBER(S73),S73&gt;DATE(Settings!$B$3,2,Settings!$B$4)),ROUND($M73*Settings!$B$5/100,0),0),"Up to date",IF(TODAY()&gt;DATE(Settings!$B$3,2,Settings!$B$4),"Overdue","Partial payment"))),IF(TODAY()&gt;DATE(Settings!$B$3,2,Settings!$B$4),"Overdue","No package"))))</f>
        <v/>
      </c>
      <c r="W73" t="str">
        <f>IF(OR($A73="",Settings!$B$3=""),"",IF(DATE(Settings!$B$3,3,1)&gt;TODAY(),"",IF(SUM(U73)&gt;0,IF($M73=0,"",IF(U73&gt;=$M73+IF(AND(ISNUMBER(V73),V73&gt;DATE(Settings!$B$3,3,Settings!$B$4)),ROUND($M73*Settings!$B$5/100,0),0),"Up to date",IF(TODAY()&gt;DATE(Settings!$B$3,3,Settings!$B$4),"Overdue","Partial payment"))),IF(TODAY()&gt;DATE(Settings!$B$3,3,Settings!$B$4),"Overdue","No package"))))</f>
        <v/>
      </c>
      <c r="Z73" t="str">
        <f>IF(OR($A73="",Settings!$B$3=""),"",IF(DATE(Settings!$B$3,4,1)&gt;TODAY(),"",IF(SUM(X73)&gt;0,IF($M73=0,"",IF(X73&gt;=$M73+IF(AND(ISNUMBER(Y73),Y73&gt;DATE(Settings!$B$3,4,Settings!$B$4)),ROUND($M73*Settings!$B$5/100,0),0),"Up to date",IF(TODAY()&gt;DATE(Settings!$B$3,4,Settings!$B$4),"Overdue","Partial payment"))),IF(TODAY()&gt;DATE(Settings!$B$3,4,Settings!$B$4),"Overdue","No package"))))</f>
        <v/>
      </c>
      <c r="AC73" t="str">
        <f>IF(OR($A73="",Settings!$B$3=""),"",IF(DATE(Settings!$B$3,5,1)&gt;TODAY(),"",IF(SUM(AA73)&gt;0,IF($M73=0,"",IF(AA73&gt;=$M73+IF(AND(ISNUMBER(AB73),AB73&gt;DATE(Settings!$B$3,5,Settings!$B$4)),ROUND($M73*Settings!$B$5/100,0),0),"Up to date",IF(TODAY()&gt;DATE(Settings!$B$3,5,Settings!$B$4),"Overdue","Partial payment"))),IF(TODAY()&gt;DATE(Settings!$B$3,5,Settings!$B$4),"Overdue","No package"))))</f>
        <v/>
      </c>
      <c r="AF73" t="str">
        <f>IF(OR($A73="",Settings!$B$3=""),"",IF(DATE(Settings!$B$3,6,1)&gt;TODAY(),"",IF(SUM(AD73)&gt;0,IF($M73=0,"",IF(AD73&gt;=$M73+IF(AND(ISNUMBER(AE73),AE73&gt;DATE(Settings!$B$3,6,Settings!$B$4)),ROUND($M73*Settings!$B$5/100,0),0),"Up to date",IF(TODAY()&gt;DATE(Settings!$B$3,6,Settings!$B$4),"Overdue","Partial payment"))),IF(TODAY()&gt;DATE(Settings!$B$3,6,Settings!$B$4),"Overdue","No package"))))</f>
        <v/>
      </c>
      <c r="AI73" t="str">
        <f>IF(OR($A73="",Settings!$B$3=""),"",IF(DATE(Settings!$B$3,7,1)&gt;TODAY(),"",IF(SUM(AG73)&gt;0,IF($M73=0,"",IF(AG73&gt;=$M73+IF(AND(ISNUMBER(AH73),AH73&gt;DATE(Settings!$B$3,7,Settings!$B$4)),ROUND($M73*Settings!$B$5/100,0),0),"Up to date",IF(TODAY()&gt;DATE(Settings!$B$3,7,Settings!$B$4),"Overdue","Partial payment"))),IF(TODAY()&gt;DATE(Settings!$B$3,7,Settings!$B$4),"Overdue","No package"))))</f>
        <v/>
      </c>
      <c r="AL73" t="str">
        <f>IF(OR($A73="",Settings!$B$3=""),"",IF(DATE(Settings!$B$3,8,1)&gt;TODAY(),"",IF(SUM(AJ73)&gt;0,IF($M73=0,"",IF(AJ73&gt;=$M73+IF(AND(ISNUMBER(AK73),AK73&gt;DATE(Settings!$B$3,8,Settings!$B$4)),ROUND($M73*Settings!$B$5/100,0),0),"Up to date",IF(TODAY()&gt;DATE(Settings!$B$3,8,Settings!$B$4),"Overdue","Partial payment"))),IF(TODAY()&gt;DATE(Settings!$B$3,8,Settings!$B$4),"Overdue","No package"))))</f>
        <v/>
      </c>
      <c r="AO73" t="str">
        <f>IF(OR($A73="",Settings!$B$3=""),"",IF(DATE(Settings!$B$3,9,1)&gt;TODAY(),"",IF(SUM(AM73)&gt;0,IF($M73=0,"",IF(AM73&gt;=$M73+IF(AND(ISNUMBER(AN73),AN73&gt;DATE(Settings!$B$3,9,Settings!$B$4)),ROUND($M73*Settings!$B$5/100,0),0),"Up to date",IF(TODAY()&gt;DATE(Settings!$B$3,9,Settings!$B$4),"Overdue","Partial payment"))),IF(TODAY()&gt;DATE(Settings!$B$3,9,Settings!$B$4),"Overdue","No package"))))</f>
        <v/>
      </c>
      <c r="AR73" t="str">
        <f>IF(OR($A73="",Settings!$B$3=""),"",IF(DATE(Settings!$B$3,10,1)&gt;TODAY(),"",IF(SUM(AP73)&gt;0,IF($M73=0,"",IF(AP73&gt;=$M73+IF(AND(ISNUMBER(AQ73),AQ73&gt;DATE(Settings!$B$3,10,Settings!$B$4)),ROUND($M73*Settings!$B$5/100,0),0),"Up to date",IF(TODAY()&gt;DATE(Settings!$B$3,10,Settings!$B$4),"Overdue","Partial payment"))),IF(TODAY()&gt;DATE(Settings!$B$3,10,Settings!$B$4),"Overdue","No package"))))</f>
        <v/>
      </c>
      <c r="AU73" t="str">
        <f>IF(OR($A73="",Settings!$B$3=""),"",IF(DATE(Settings!$B$3,11,1)&gt;TODAY(),"",IF(SUM(AS73)&gt;0,IF($M73=0,"",IF(AS73&gt;=$M73+IF(AND(ISNUMBER(AT73),AT73&gt;DATE(Settings!$B$3,11,Settings!$B$4)),ROUND($M73*Settings!$B$5/100,0),0),"Up to date",IF(TODAY()&gt;DATE(Settings!$B$3,11,Settings!$B$4),"Overdue","Partial payment"))),IF(TODAY()&gt;DATE(Settings!$B$3,11,Settings!$B$4),"Overdue","No package"))))</f>
        <v/>
      </c>
      <c r="AX73" t="str">
        <f>IF(OR($A73="",Settings!$B$3=""),"",IF(DATE(Settings!$B$3,12,1)&gt;TODAY(),"",IF(SUM(AV73)&gt;0,IF($M73=0,"",IF(AV73&gt;=$M73+IF(AND(ISNUMBER(AW73),AW73&gt;DATE(Settings!$B$3,12,Settings!$B$4)),ROUND($M73*Settings!$B$5/100,0),0),"Up to date",IF(TODAY()&gt;DATE(Settings!$B$3,12,Settings!$B$4),"Overdue","Partial payment"))),IF(TODAY()&gt;DATE(Settings!$B$3,12,Settings!$B$4),"Overdue","No package"))))</f>
        <v/>
      </c>
    </row>
    <row r="74" spans="12:50" x14ac:dyDescent="0.25">
      <c r="M74" s="2" t="str">
        <f>IF($A74="","",IFERROR(VLOOKUP($L74,Settings!$A$9:$B$14,2,FALSE),0))</f>
        <v/>
      </c>
      <c r="N74" t="str">
        <f>IF($A74="","",IF(Q74="Overdue",1,0)+IF(T74="Overdue",1,0)+IF(W74="Overdue",1,0)+IF(Z74="Overdue",1,0)+IF(AC74="Overdue",1,0)+IF(AF74="Overdue",1,0)+IF(AI74="Overdue",1,0)+IF(AL74="Overdue",1,0)+IF(AO74="Overdue",1,0)+IF(AR74="Overdue",1,0)+IF(AU74="Overdue",1,0)+IF(AX74="Overdue",1,0))</f>
        <v/>
      </c>
      <c r="Q74" t="str">
        <f>IF(OR($A74="",Settings!$B$3=""),"",IF(DATE(Settings!$B$3,1,1)&gt;TODAY(),"",IF(SUM(O74)&gt;0,IF($M74=0,"",IF(O74&gt;=$M74+IF(AND(ISNUMBER(P74),P74&gt;DATE(Settings!$B$3,1,Settings!$B$4)),ROUND($M74*Settings!$B$5/100,0),0),"Up to date",IF(TODAY()&gt;DATE(Settings!$B$3,1,Settings!$B$4),"Overdue","Partial payment"))),IF(TODAY()&gt;DATE(Settings!$B$3,1,Settings!$B$4),"Overdue","No package"))))</f>
        <v/>
      </c>
      <c r="T74" t="str">
        <f>IF(OR($A74="",Settings!$B$3=""),"",IF(DATE(Settings!$B$3,2,1)&gt;TODAY(),"",IF(SUM(R74)&gt;0,IF($M74=0,"",IF(R74&gt;=$M74+IF(AND(ISNUMBER(S74),S74&gt;DATE(Settings!$B$3,2,Settings!$B$4)),ROUND($M74*Settings!$B$5/100,0),0),"Up to date",IF(TODAY()&gt;DATE(Settings!$B$3,2,Settings!$B$4),"Overdue","Partial payment"))),IF(TODAY()&gt;DATE(Settings!$B$3,2,Settings!$B$4),"Overdue","No package"))))</f>
        <v/>
      </c>
      <c r="W74" t="str">
        <f>IF(OR($A74="",Settings!$B$3=""),"",IF(DATE(Settings!$B$3,3,1)&gt;TODAY(),"",IF(SUM(U74)&gt;0,IF($M74=0,"",IF(U74&gt;=$M74+IF(AND(ISNUMBER(V74),V74&gt;DATE(Settings!$B$3,3,Settings!$B$4)),ROUND($M74*Settings!$B$5/100,0),0),"Up to date",IF(TODAY()&gt;DATE(Settings!$B$3,3,Settings!$B$4),"Overdue","Partial payment"))),IF(TODAY()&gt;DATE(Settings!$B$3,3,Settings!$B$4),"Overdue","No package"))))</f>
        <v/>
      </c>
      <c r="Z74" t="str">
        <f>IF(OR($A74="",Settings!$B$3=""),"",IF(DATE(Settings!$B$3,4,1)&gt;TODAY(),"",IF(SUM(X74)&gt;0,IF($M74=0,"",IF(X74&gt;=$M74+IF(AND(ISNUMBER(Y74),Y74&gt;DATE(Settings!$B$3,4,Settings!$B$4)),ROUND($M74*Settings!$B$5/100,0),0),"Up to date",IF(TODAY()&gt;DATE(Settings!$B$3,4,Settings!$B$4),"Overdue","Partial payment"))),IF(TODAY()&gt;DATE(Settings!$B$3,4,Settings!$B$4),"Overdue","No package"))))</f>
        <v/>
      </c>
      <c r="AC74" t="str">
        <f>IF(OR($A74="",Settings!$B$3=""),"",IF(DATE(Settings!$B$3,5,1)&gt;TODAY(),"",IF(SUM(AA74)&gt;0,IF($M74=0,"",IF(AA74&gt;=$M74+IF(AND(ISNUMBER(AB74),AB74&gt;DATE(Settings!$B$3,5,Settings!$B$4)),ROUND($M74*Settings!$B$5/100,0),0),"Up to date",IF(TODAY()&gt;DATE(Settings!$B$3,5,Settings!$B$4),"Overdue","Partial payment"))),IF(TODAY()&gt;DATE(Settings!$B$3,5,Settings!$B$4),"Overdue","No package"))))</f>
        <v/>
      </c>
      <c r="AF74" t="str">
        <f>IF(OR($A74="",Settings!$B$3=""),"",IF(DATE(Settings!$B$3,6,1)&gt;TODAY(),"",IF(SUM(AD74)&gt;0,IF($M74=0,"",IF(AD74&gt;=$M74+IF(AND(ISNUMBER(AE74),AE74&gt;DATE(Settings!$B$3,6,Settings!$B$4)),ROUND($M74*Settings!$B$5/100,0),0),"Up to date",IF(TODAY()&gt;DATE(Settings!$B$3,6,Settings!$B$4),"Overdue","Partial payment"))),IF(TODAY()&gt;DATE(Settings!$B$3,6,Settings!$B$4),"Overdue","No package"))))</f>
        <v/>
      </c>
      <c r="AI74" t="str">
        <f>IF(OR($A74="",Settings!$B$3=""),"",IF(DATE(Settings!$B$3,7,1)&gt;TODAY(),"",IF(SUM(AG74)&gt;0,IF($M74=0,"",IF(AG74&gt;=$M74+IF(AND(ISNUMBER(AH74),AH74&gt;DATE(Settings!$B$3,7,Settings!$B$4)),ROUND($M74*Settings!$B$5/100,0),0),"Up to date",IF(TODAY()&gt;DATE(Settings!$B$3,7,Settings!$B$4),"Overdue","Partial payment"))),IF(TODAY()&gt;DATE(Settings!$B$3,7,Settings!$B$4),"Overdue","No package"))))</f>
        <v/>
      </c>
      <c r="AL74" t="str">
        <f>IF(OR($A74="",Settings!$B$3=""),"",IF(DATE(Settings!$B$3,8,1)&gt;TODAY(),"",IF(SUM(AJ74)&gt;0,IF($M74=0,"",IF(AJ74&gt;=$M74+IF(AND(ISNUMBER(AK74),AK74&gt;DATE(Settings!$B$3,8,Settings!$B$4)),ROUND($M74*Settings!$B$5/100,0),0),"Up to date",IF(TODAY()&gt;DATE(Settings!$B$3,8,Settings!$B$4),"Overdue","Partial payment"))),IF(TODAY()&gt;DATE(Settings!$B$3,8,Settings!$B$4),"Overdue","No package"))))</f>
        <v/>
      </c>
      <c r="AO74" t="str">
        <f>IF(OR($A74="",Settings!$B$3=""),"",IF(DATE(Settings!$B$3,9,1)&gt;TODAY(),"",IF(SUM(AM74)&gt;0,IF($M74=0,"",IF(AM74&gt;=$M74+IF(AND(ISNUMBER(AN74),AN74&gt;DATE(Settings!$B$3,9,Settings!$B$4)),ROUND($M74*Settings!$B$5/100,0),0),"Up to date",IF(TODAY()&gt;DATE(Settings!$B$3,9,Settings!$B$4),"Overdue","Partial payment"))),IF(TODAY()&gt;DATE(Settings!$B$3,9,Settings!$B$4),"Overdue","No package"))))</f>
        <v/>
      </c>
      <c r="AR74" t="str">
        <f>IF(OR($A74="",Settings!$B$3=""),"",IF(DATE(Settings!$B$3,10,1)&gt;TODAY(),"",IF(SUM(AP74)&gt;0,IF($M74=0,"",IF(AP74&gt;=$M74+IF(AND(ISNUMBER(AQ74),AQ74&gt;DATE(Settings!$B$3,10,Settings!$B$4)),ROUND($M74*Settings!$B$5/100,0),0),"Up to date",IF(TODAY()&gt;DATE(Settings!$B$3,10,Settings!$B$4),"Overdue","Partial payment"))),IF(TODAY()&gt;DATE(Settings!$B$3,10,Settings!$B$4),"Overdue","No package"))))</f>
        <v/>
      </c>
      <c r="AU74" t="str">
        <f>IF(OR($A74="",Settings!$B$3=""),"",IF(DATE(Settings!$B$3,11,1)&gt;TODAY(),"",IF(SUM(AS74)&gt;0,IF($M74=0,"",IF(AS74&gt;=$M74+IF(AND(ISNUMBER(AT74),AT74&gt;DATE(Settings!$B$3,11,Settings!$B$4)),ROUND($M74*Settings!$B$5/100,0),0),"Up to date",IF(TODAY()&gt;DATE(Settings!$B$3,11,Settings!$B$4),"Overdue","Partial payment"))),IF(TODAY()&gt;DATE(Settings!$B$3,11,Settings!$B$4),"Overdue","No package"))))</f>
        <v/>
      </c>
      <c r="AX74" t="str">
        <f>IF(OR($A74="",Settings!$B$3=""),"",IF(DATE(Settings!$B$3,12,1)&gt;TODAY(),"",IF(SUM(AV74)&gt;0,IF($M74=0,"",IF(AV74&gt;=$M74+IF(AND(ISNUMBER(AW74),AW74&gt;DATE(Settings!$B$3,12,Settings!$B$4)),ROUND($M74*Settings!$B$5/100,0),0),"Up to date",IF(TODAY()&gt;DATE(Settings!$B$3,12,Settings!$B$4),"Overdue","Partial payment"))),IF(TODAY()&gt;DATE(Settings!$B$3,12,Settings!$B$4),"Overdue","No package"))))</f>
        <v/>
      </c>
    </row>
    <row r="75" spans="12:50" x14ac:dyDescent="0.25">
      <c r="M75" s="2" t="str">
        <f>IF($A75="","",IFERROR(VLOOKUP($L75,Settings!$A$9:$B$14,2,FALSE),0))</f>
        <v/>
      </c>
      <c r="N75" t="str">
        <f>IF($A75="","",IF(Q75="Overdue",1,0)+IF(T75="Overdue",1,0)+IF(W75="Overdue",1,0)+IF(Z75="Overdue",1,0)+IF(AC75="Overdue",1,0)+IF(AF75="Overdue",1,0)+IF(AI75="Overdue",1,0)+IF(AL75="Overdue",1,0)+IF(AO75="Overdue",1,0)+IF(AR75="Overdue",1,0)+IF(AU75="Overdue",1,0)+IF(AX75="Overdue",1,0))</f>
        <v/>
      </c>
      <c r="Q75" t="str">
        <f>IF(OR($A75="",Settings!$B$3=""),"",IF(DATE(Settings!$B$3,1,1)&gt;TODAY(),"",IF(SUM(O75)&gt;0,IF($M75=0,"",IF(O75&gt;=$M75+IF(AND(ISNUMBER(P75),P75&gt;DATE(Settings!$B$3,1,Settings!$B$4)),ROUND($M75*Settings!$B$5/100,0),0),"Up to date",IF(TODAY()&gt;DATE(Settings!$B$3,1,Settings!$B$4),"Overdue","Partial payment"))),IF(TODAY()&gt;DATE(Settings!$B$3,1,Settings!$B$4),"Overdue","No package"))))</f>
        <v/>
      </c>
      <c r="T75" t="str">
        <f>IF(OR($A75="",Settings!$B$3=""),"",IF(DATE(Settings!$B$3,2,1)&gt;TODAY(),"",IF(SUM(R75)&gt;0,IF($M75=0,"",IF(R75&gt;=$M75+IF(AND(ISNUMBER(S75),S75&gt;DATE(Settings!$B$3,2,Settings!$B$4)),ROUND($M75*Settings!$B$5/100,0),0),"Up to date",IF(TODAY()&gt;DATE(Settings!$B$3,2,Settings!$B$4),"Overdue","Partial payment"))),IF(TODAY()&gt;DATE(Settings!$B$3,2,Settings!$B$4),"Overdue","No package"))))</f>
        <v/>
      </c>
      <c r="W75" t="str">
        <f>IF(OR($A75="",Settings!$B$3=""),"",IF(DATE(Settings!$B$3,3,1)&gt;TODAY(),"",IF(SUM(U75)&gt;0,IF($M75=0,"",IF(U75&gt;=$M75+IF(AND(ISNUMBER(V75),V75&gt;DATE(Settings!$B$3,3,Settings!$B$4)),ROUND($M75*Settings!$B$5/100,0),0),"Up to date",IF(TODAY()&gt;DATE(Settings!$B$3,3,Settings!$B$4),"Overdue","Partial payment"))),IF(TODAY()&gt;DATE(Settings!$B$3,3,Settings!$B$4),"Overdue","No package"))))</f>
        <v/>
      </c>
      <c r="Z75" t="str">
        <f>IF(OR($A75="",Settings!$B$3=""),"",IF(DATE(Settings!$B$3,4,1)&gt;TODAY(),"",IF(SUM(X75)&gt;0,IF($M75=0,"",IF(X75&gt;=$M75+IF(AND(ISNUMBER(Y75),Y75&gt;DATE(Settings!$B$3,4,Settings!$B$4)),ROUND($M75*Settings!$B$5/100,0),0),"Up to date",IF(TODAY()&gt;DATE(Settings!$B$3,4,Settings!$B$4),"Overdue","Partial payment"))),IF(TODAY()&gt;DATE(Settings!$B$3,4,Settings!$B$4),"Overdue","No package"))))</f>
        <v/>
      </c>
      <c r="AC75" t="str">
        <f>IF(OR($A75="",Settings!$B$3=""),"",IF(DATE(Settings!$B$3,5,1)&gt;TODAY(),"",IF(SUM(AA75)&gt;0,IF($M75=0,"",IF(AA75&gt;=$M75+IF(AND(ISNUMBER(AB75),AB75&gt;DATE(Settings!$B$3,5,Settings!$B$4)),ROUND($M75*Settings!$B$5/100,0),0),"Up to date",IF(TODAY()&gt;DATE(Settings!$B$3,5,Settings!$B$4),"Overdue","Partial payment"))),IF(TODAY()&gt;DATE(Settings!$B$3,5,Settings!$B$4),"Overdue","No package"))))</f>
        <v/>
      </c>
      <c r="AF75" t="str">
        <f>IF(OR($A75="",Settings!$B$3=""),"",IF(DATE(Settings!$B$3,6,1)&gt;TODAY(),"",IF(SUM(AD75)&gt;0,IF($M75=0,"",IF(AD75&gt;=$M75+IF(AND(ISNUMBER(AE75),AE75&gt;DATE(Settings!$B$3,6,Settings!$B$4)),ROUND($M75*Settings!$B$5/100,0),0),"Up to date",IF(TODAY()&gt;DATE(Settings!$B$3,6,Settings!$B$4),"Overdue","Partial payment"))),IF(TODAY()&gt;DATE(Settings!$B$3,6,Settings!$B$4),"Overdue","No package"))))</f>
        <v/>
      </c>
      <c r="AI75" t="str">
        <f>IF(OR($A75="",Settings!$B$3=""),"",IF(DATE(Settings!$B$3,7,1)&gt;TODAY(),"",IF(SUM(AG75)&gt;0,IF($M75=0,"",IF(AG75&gt;=$M75+IF(AND(ISNUMBER(AH75),AH75&gt;DATE(Settings!$B$3,7,Settings!$B$4)),ROUND($M75*Settings!$B$5/100,0),0),"Up to date",IF(TODAY()&gt;DATE(Settings!$B$3,7,Settings!$B$4),"Overdue","Partial payment"))),IF(TODAY()&gt;DATE(Settings!$B$3,7,Settings!$B$4),"Overdue","No package"))))</f>
        <v/>
      </c>
      <c r="AL75" t="str">
        <f>IF(OR($A75="",Settings!$B$3=""),"",IF(DATE(Settings!$B$3,8,1)&gt;TODAY(),"",IF(SUM(AJ75)&gt;0,IF($M75=0,"",IF(AJ75&gt;=$M75+IF(AND(ISNUMBER(AK75),AK75&gt;DATE(Settings!$B$3,8,Settings!$B$4)),ROUND($M75*Settings!$B$5/100,0),0),"Up to date",IF(TODAY()&gt;DATE(Settings!$B$3,8,Settings!$B$4),"Overdue","Partial payment"))),IF(TODAY()&gt;DATE(Settings!$B$3,8,Settings!$B$4),"Overdue","No package"))))</f>
        <v/>
      </c>
      <c r="AO75" t="str">
        <f>IF(OR($A75="",Settings!$B$3=""),"",IF(DATE(Settings!$B$3,9,1)&gt;TODAY(),"",IF(SUM(AM75)&gt;0,IF($M75=0,"",IF(AM75&gt;=$M75+IF(AND(ISNUMBER(AN75),AN75&gt;DATE(Settings!$B$3,9,Settings!$B$4)),ROUND($M75*Settings!$B$5/100,0),0),"Up to date",IF(TODAY()&gt;DATE(Settings!$B$3,9,Settings!$B$4),"Overdue","Partial payment"))),IF(TODAY()&gt;DATE(Settings!$B$3,9,Settings!$B$4),"Overdue","No package"))))</f>
        <v/>
      </c>
      <c r="AR75" t="str">
        <f>IF(OR($A75="",Settings!$B$3=""),"",IF(DATE(Settings!$B$3,10,1)&gt;TODAY(),"",IF(SUM(AP75)&gt;0,IF($M75=0,"",IF(AP75&gt;=$M75+IF(AND(ISNUMBER(AQ75),AQ75&gt;DATE(Settings!$B$3,10,Settings!$B$4)),ROUND($M75*Settings!$B$5/100,0),0),"Up to date",IF(TODAY()&gt;DATE(Settings!$B$3,10,Settings!$B$4),"Overdue","Partial payment"))),IF(TODAY()&gt;DATE(Settings!$B$3,10,Settings!$B$4),"Overdue","No package"))))</f>
        <v/>
      </c>
      <c r="AU75" t="str">
        <f>IF(OR($A75="",Settings!$B$3=""),"",IF(DATE(Settings!$B$3,11,1)&gt;TODAY(),"",IF(SUM(AS75)&gt;0,IF($M75=0,"",IF(AS75&gt;=$M75+IF(AND(ISNUMBER(AT75),AT75&gt;DATE(Settings!$B$3,11,Settings!$B$4)),ROUND($M75*Settings!$B$5/100,0),0),"Up to date",IF(TODAY()&gt;DATE(Settings!$B$3,11,Settings!$B$4),"Overdue","Partial payment"))),IF(TODAY()&gt;DATE(Settings!$B$3,11,Settings!$B$4),"Overdue","No package"))))</f>
        <v/>
      </c>
      <c r="AX75" t="str">
        <f>IF(OR($A75="",Settings!$B$3=""),"",IF(DATE(Settings!$B$3,12,1)&gt;TODAY(),"",IF(SUM(AV75)&gt;0,IF($M75=0,"",IF(AV75&gt;=$M75+IF(AND(ISNUMBER(AW75),AW75&gt;DATE(Settings!$B$3,12,Settings!$B$4)),ROUND($M75*Settings!$B$5/100,0),0),"Up to date",IF(TODAY()&gt;DATE(Settings!$B$3,12,Settings!$B$4),"Overdue","Partial payment"))),IF(TODAY()&gt;DATE(Settings!$B$3,12,Settings!$B$4),"Overdue","No package"))))</f>
        <v/>
      </c>
    </row>
    <row r="76" spans="12:50" x14ac:dyDescent="0.25">
      <c r="M76" s="2" t="str">
        <f>IF($A76="","",IFERROR(VLOOKUP($L76,Settings!$A$9:$B$14,2,FALSE),0))</f>
        <v/>
      </c>
      <c r="N76" t="str">
        <f>IF($A76="","",IF(Q76="Overdue",1,0)+IF(T76="Overdue",1,0)+IF(W76="Overdue",1,0)+IF(Z76="Overdue",1,0)+IF(AC76="Overdue",1,0)+IF(AF76="Overdue",1,0)+IF(AI76="Overdue",1,0)+IF(AL76="Overdue",1,0)+IF(AO76="Overdue",1,0)+IF(AR76="Overdue",1,0)+IF(AU76="Overdue",1,0)+IF(AX76="Overdue",1,0))</f>
        <v/>
      </c>
      <c r="Q76" t="str">
        <f>IF(OR($A76="",Settings!$B$3=""),"",IF(DATE(Settings!$B$3,1,1)&gt;TODAY(),"",IF(SUM(O76)&gt;0,IF($M76=0,"",IF(O76&gt;=$M76+IF(AND(ISNUMBER(P76),P76&gt;DATE(Settings!$B$3,1,Settings!$B$4)),ROUND($M76*Settings!$B$5/100,0),0),"Up to date",IF(TODAY()&gt;DATE(Settings!$B$3,1,Settings!$B$4),"Overdue","Partial payment"))),IF(TODAY()&gt;DATE(Settings!$B$3,1,Settings!$B$4),"Overdue","No package"))))</f>
        <v/>
      </c>
      <c r="T76" t="str">
        <f>IF(OR($A76="",Settings!$B$3=""),"",IF(DATE(Settings!$B$3,2,1)&gt;TODAY(),"",IF(SUM(R76)&gt;0,IF($M76=0,"",IF(R76&gt;=$M76+IF(AND(ISNUMBER(S76),S76&gt;DATE(Settings!$B$3,2,Settings!$B$4)),ROUND($M76*Settings!$B$5/100,0),0),"Up to date",IF(TODAY()&gt;DATE(Settings!$B$3,2,Settings!$B$4),"Overdue","Partial payment"))),IF(TODAY()&gt;DATE(Settings!$B$3,2,Settings!$B$4),"Overdue","No package"))))</f>
        <v/>
      </c>
      <c r="W76" t="str">
        <f>IF(OR($A76="",Settings!$B$3=""),"",IF(DATE(Settings!$B$3,3,1)&gt;TODAY(),"",IF(SUM(U76)&gt;0,IF($M76=0,"",IF(U76&gt;=$M76+IF(AND(ISNUMBER(V76),V76&gt;DATE(Settings!$B$3,3,Settings!$B$4)),ROUND($M76*Settings!$B$5/100,0),0),"Up to date",IF(TODAY()&gt;DATE(Settings!$B$3,3,Settings!$B$4),"Overdue","Partial payment"))),IF(TODAY()&gt;DATE(Settings!$B$3,3,Settings!$B$4),"Overdue","No package"))))</f>
        <v/>
      </c>
      <c r="Z76" t="str">
        <f>IF(OR($A76="",Settings!$B$3=""),"",IF(DATE(Settings!$B$3,4,1)&gt;TODAY(),"",IF(SUM(X76)&gt;0,IF($M76=0,"",IF(X76&gt;=$M76+IF(AND(ISNUMBER(Y76),Y76&gt;DATE(Settings!$B$3,4,Settings!$B$4)),ROUND($M76*Settings!$B$5/100,0),0),"Up to date",IF(TODAY()&gt;DATE(Settings!$B$3,4,Settings!$B$4),"Overdue","Partial payment"))),IF(TODAY()&gt;DATE(Settings!$B$3,4,Settings!$B$4),"Overdue","No package"))))</f>
        <v/>
      </c>
      <c r="AC76" t="str">
        <f>IF(OR($A76="",Settings!$B$3=""),"",IF(DATE(Settings!$B$3,5,1)&gt;TODAY(),"",IF(SUM(AA76)&gt;0,IF($M76=0,"",IF(AA76&gt;=$M76+IF(AND(ISNUMBER(AB76),AB76&gt;DATE(Settings!$B$3,5,Settings!$B$4)),ROUND($M76*Settings!$B$5/100,0),0),"Up to date",IF(TODAY()&gt;DATE(Settings!$B$3,5,Settings!$B$4),"Overdue","Partial payment"))),IF(TODAY()&gt;DATE(Settings!$B$3,5,Settings!$B$4),"Overdue","No package"))))</f>
        <v/>
      </c>
      <c r="AF76" t="str">
        <f>IF(OR($A76="",Settings!$B$3=""),"",IF(DATE(Settings!$B$3,6,1)&gt;TODAY(),"",IF(SUM(AD76)&gt;0,IF($M76=0,"",IF(AD76&gt;=$M76+IF(AND(ISNUMBER(AE76),AE76&gt;DATE(Settings!$B$3,6,Settings!$B$4)),ROUND($M76*Settings!$B$5/100,0),0),"Up to date",IF(TODAY()&gt;DATE(Settings!$B$3,6,Settings!$B$4),"Overdue","Partial payment"))),IF(TODAY()&gt;DATE(Settings!$B$3,6,Settings!$B$4),"Overdue","No package"))))</f>
        <v/>
      </c>
      <c r="AI76" t="str">
        <f>IF(OR($A76="",Settings!$B$3=""),"",IF(DATE(Settings!$B$3,7,1)&gt;TODAY(),"",IF(SUM(AG76)&gt;0,IF($M76=0,"",IF(AG76&gt;=$M76+IF(AND(ISNUMBER(AH76),AH76&gt;DATE(Settings!$B$3,7,Settings!$B$4)),ROUND($M76*Settings!$B$5/100,0),0),"Up to date",IF(TODAY()&gt;DATE(Settings!$B$3,7,Settings!$B$4),"Overdue","Partial payment"))),IF(TODAY()&gt;DATE(Settings!$B$3,7,Settings!$B$4),"Overdue","No package"))))</f>
        <v/>
      </c>
      <c r="AL76" t="str">
        <f>IF(OR($A76="",Settings!$B$3=""),"",IF(DATE(Settings!$B$3,8,1)&gt;TODAY(),"",IF(SUM(AJ76)&gt;0,IF($M76=0,"",IF(AJ76&gt;=$M76+IF(AND(ISNUMBER(AK76),AK76&gt;DATE(Settings!$B$3,8,Settings!$B$4)),ROUND($M76*Settings!$B$5/100,0),0),"Up to date",IF(TODAY()&gt;DATE(Settings!$B$3,8,Settings!$B$4),"Overdue","Partial payment"))),IF(TODAY()&gt;DATE(Settings!$B$3,8,Settings!$B$4),"Overdue","No package"))))</f>
        <v/>
      </c>
      <c r="AO76" t="str">
        <f>IF(OR($A76="",Settings!$B$3=""),"",IF(DATE(Settings!$B$3,9,1)&gt;TODAY(),"",IF(SUM(AM76)&gt;0,IF($M76=0,"",IF(AM76&gt;=$M76+IF(AND(ISNUMBER(AN76),AN76&gt;DATE(Settings!$B$3,9,Settings!$B$4)),ROUND($M76*Settings!$B$5/100,0),0),"Up to date",IF(TODAY()&gt;DATE(Settings!$B$3,9,Settings!$B$4),"Overdue","Partial payment"))),IF(TODAY()&gt;DATE(Settings!$B$3,9,Settings!$B$4),"Overdue","No package"))))</f>
        <v/>
      </c>
      <c r="AR76" t="str">
        <f>IF(OR($A76="",Settings!$B$3=""),"",IF(DATE(Settings!$B$3,10,1)&gt;TODAY(),"",IF(SUM(AP76)&gt;0,IF($M76=0,"",IF(AP76&gt;=$M76+IF(AND(ISNUMBER(AQ76),AQ76&gt;DATE(Settings!$B$3,10,Settings!$B$4)),ROUND($M76*Settings!$B$5/100,0),0),"Up to date",IF(TODAY()&gt;DATE(Settings!$B$3,10,Settings!$B$4),"Overdue","Partial payment"))),IF(TODAY()&gt;DATE(Settings!$B$3,10,Settings!$B$4),"Overdue","No package"))))</f>
        <v/>
      </c>
      <c r="AU76" t="str">
        <f>IF(OR($A76="",Settings!$B$3=""),"",IF(DATE(Settings!$B$3,11,1)&gt;TODAY(),"",IF(SUM(AS76)&gt;0,IF($M76=0,"",IF(AS76&gt;=$M76+IF(AND(ISNUMBER(AT76),AT76&gt;DATE(Settings!$B$3,11,Settings!$B$4)),ROUND($M76*Settings!$B$5/100,0),0),"Up to date",IF(TODAY()&gt;DATE(Settings!$B$3,11,Settings!$B$4),"Overdue","Partial payment"))),IF(TODAY()&gt;DATE(Settings!$B$3,11,Settings!$B$4),"Overdue","No package"))))</f>
        <v/>
      </c>
      <c r="AX76" t="str">
        <f>IF(OR($A76="",Settings!$B$3=""),"",IF(DATE(Settings!$B$3,12,1)&gt;TODAY(),"",IF(SUM(AV76)&gt;0,IF($M76=0,"",IF(AV76&gt;=$M76+IF(AND(ISNUMBER(AW76),AW76&gt;DATE(Settings!$B$3,12,Settings!$B$4)),ROUND($M76*Settings!$B$5/100,0),0),"Up to date",IF(TODAY()&gt;DATE(Settings!$B$3,12,Settings!$B$4),"Overdue","Partial payment"))),IF(TODAY()&gt;DATE(Settings!$B$3,12,Settings!$B$4),"Overdue","No package"))))</f>
        <v/>
      </c>
    </row>
    <row r="77" spans="12:50" x14ac:dyDescent="0.25">
      <c r="M77" s="2" t="str">
        <f>IF($A77="","",IFERROR(VLOOKUP($L77,Settings!$A$9:$B$14,2,FALSE),0))</f>
        <v/>
      </c>
      <c r="N77" t="str">
        <f>IF($A77="","",IF(Q77="Overdue",1,0)+IF(T77="Overdue",1,0)+IF(W77="Overdue",1,0)+IF(Z77="Overdue",1,0)+IF(AC77="Overdue",1,0)+IF(AF77="Overdue",1,0)+IF(AI77="Overdue",1,0)+IF(AL77="Overdue",1,0)+IF(AO77="Overdue",1,0)+IF(AR77="Overdue",1,0)+IF(AU77="Overdue",1,0)+IF(AX77="Overdue",1,0))</f>
        <v/>
      </c>
      <c r="Q77" t="str">
        <f>IF(OR($A77="",Settings!$B$3=""),"",IF(DATE(Settings!$B$3,1,1)&gt;TODAY(),"",IF(SUM(O77)&gt;0,IF($M77=0,"",IF(O77&gt;=$M77+IF(AND(ISNUMBER(P77),P77&gt;DATE(Settings!$B$3,1,Settings!$B$4)),ROUND($M77*Settings!$B$5/100,0),0),"Up to date",IF(TODAY()&gt;DATE(Settings!$B$3,1,Settings!$B$4),"Overdue","Partial payment"))),IF(TODAY()&gt;DATE(Settings!$B$3,1,Settings!$B$4),"Overdue","No package"))))</f>
        <v/>
      </c>
      <c r="T77" t="str">
        <f>IF(OR($A77="",Settings!$B$3=""),"",IF(DATE(Settings!$B$3,2,1)&gt;TODAY(),"",IF(SUM(R77)&gt;0,IF($M77=0,"",IF(R77&gt;=$M77+IF(AND(ISNUMBER(S77),S77&gt;DATE(Settings!$B$3,2,Settings!$B$4)),ROUND($M77*Settings!$B$5/100,0),0),"Up to date",IF(TODAY()&gt;DATE(Settings!$B$3,2,Settings!$B$4),"Overdue","Partial payment"))),IF(TODAY()&gt;DATE(Settings!$B$3,2,Settings!$B$4),"Overdue","No package"))))</f>
        <v/>
      </c>
      <c r="W77" t="str">
        <f>IF(OR($A77="",Settings!$B$3=""),"",IF(DATE(Settings!$B$3,3,1)&gt;TODAY(),"",IF(SUM(U77)&gt;0,IF($M77=0,"",IF(U77&gt;=$M77+IF(AND(ISNUMBER(V77),V77&gt;DATE(Settings!$B$3,3,Settings!$B$4)),ROUND($M77*Settings!$B$5/100,0),0),"Up to date",IF(TODAY()&gt;DATE(Settings!$B$3,3,Settings!$B$4),"Overdue","Partial payment"))),IF(TODAY()&gt;DATE(Settings!$B$3,3,Settings!$B$4),"Overdue","No package"))))</f>
        <v/>
      </c>
      <c r="Z77" t="str">
        <f>IF(OR($A77="",Settings!$B$3=""),"",IF(DATE(Settings!$B$3,4,1)&gt;TODAY(),"",IF(SUM(X77)&gt;0,IF($M77=0,"",IF(X77&gt;=$M77+IF(AND(ISNUMBER(Y77),Y77&gt;DATE(Settings!$B$3,4,Settings!$B$4)),ROUND($M77*Settings!$B$5/100,0),0),"Up to date",IF(TODAY()&gt;DATE(Settings!$B$3,4,Settings!$B$4),"Overdue","Partial payment"))),IF(TODAY()&gt;DATE(Settings!$B$3,4,Settings!$B$4),"Overdue","No package"))))</f>
        <v/>
      </c>
      <c r="AC77" t="str">
        <f>IF(OR($A77="",Settings!$B$3=""),"",IF(DATE(Settings!$B$3,5,1)&gt;TODAY(),"",IF(SUM(AA77)&gt;0,IF($M77=0,"",IF(AA77&gt;=$M77+IF(AND(ISNUMBER(AB77),AB77&gt;DATE(Settings!$B$3,5,Settings!$B$4)),ROUND($M77*Settings!$B$5/100,0),0),"Up to date",IF(TODAY()&gt;DATE(Settings!$B$3,5,Settings!$B$4),"Overdue","Partial payment"))),IF(TODAY()&gt;DATE(Settings!$B$3,5,Settings!$B$4),"Overdue","No package"))))</f>
        <v/>
      </c>
      <c r="AF77" t="str">
        <f>IF(OR($A77="",Settings!$B$3=""),"",IF(DATE(Settings!$B$3,6,1)&gt;TODAY(),"",IF(SUM(AD77)&gt;0,IF($M77=0,"",IF(AD77&gt;=$M77+IF(AND(ISNUMBER(AE77),AE77&gt;DATE(Settings!$B$3,6,Settings!$B$4)),ROUND($M77*Settings!$B$5/100,0),0),"Up to date",IF(TODAY()&gt;DATE(Settings!$B$3,6,Settings!$B$4),"Overdue","Partial payment"))),IF(TODAY()&gt;DATE(Settings!$B$3,6,Settings!$B$4),"Overdue","No package"))))</f>
        <v/>
      </c>
      <c r="AI77" t="str">
        <f>IF(OR($A77="",Settings!$B$3=""),"",IF(DATE(Settings!$B$3,7,1)&gt;TODAY(),"",IF(SUM(AG77)&gt;0,IF($M77=0,"",IF(AG77&gt;=$M77+IF(AND(ISNUMBER(AH77),AH77&gt;DATE(Settings!$B$3,7,Settings!$B$4)),ROUND($M77*Settings!$B$5/100,0),0),"Up to date",IF(TODAY()&gt;DATE(Settings!$B$3,7,Settings!$B$4),"Overdue","Partial payment"))),IF(TODAY()&gt;DATE(Settings!$B$3,7,Settings!$B$4),"Overdue","No package"))))</f>
        <v/>
      </c>
      <c r="AL77" t="str">
        <f>IF(OR($A77="",Settings!$B$3=""),"",IF(DATE(Settings!$B$3,8,1)&gt;TODAY(),"",IF(SUM(AJ77)&gt;0,IF($M77=0,"",IF(AJ77&gt;=$M77+IF(AND(ISNUMBER(AK77),AK77&gt;DATE(Settings!$B$3,8,Settings!$B$4)),ROUND($M77*Settings!$B$5/100,0),0),"Up to date",IF(TODAY()&gt;DATE(Settings!$B$3,8,Settings!$B$4),"Overdue","Partial payment"))),IF(TODAY()&gt;DATE(Settings!$B$3,8,Settings!$B$4),"Overdue","No package"))))</f>
        <v/>
      </c>
      <c r="AO77" t="str">
        <f>IF(OR($A77="",Settings!$B$3=""),"",IF(DATE(Settings!$B$3,9,1)&gt;TODAY(),"",IF(SUM(AM77)&gt;0,IF($M77=0,"",IF(AM77&gt;=$M77+IF(AND(ISNUMBER(AN77),AN77&gt;DATE(Settings!$B$3,9,Settings!$B$4)),ROUND($M77*Settings!$B$5/100,0),0),"Up to date",IF(TODAY()&gt;DATE(Settings!$B$3,9,Settings!$B$4),"Overdue","Partial payment"))),IF(TODAY()&gt;DATE(Settings!$B$3,9,Settings!$B$4),"Overdue","No package"))))</f>
        <v/>
      </c>
      <c r="AR77" t="str">
        <f>IF(OR($A77="",Settings!$B$3=""),"",IF(DATE(Settings!$B$3,10,1)&gt;TODAY(),"",IF(SUM(AP77)&gt;0,IF($M77=0,"",IF(AP77&gt;=$M77+IF(AND(ISNUMBER(AQ77),AQ77&gt;DATE(Settings!$B$3,10,Settings!$B$4)),ROUND($M77*Settings!$B$5/100,0),0),"Up to date",IF(TODAY()&gt;DATE(Settings!$B$3,10,Settings!$B$4),"Overdue","Partial payment"))),IF(TODAY()&gt;DATE(Settings!$B$3,10,Settings!$B$4),"Overdue","No package"))))</f>
        <v/>
      </c>
      <c r="AU77" t="str">
        <f>IF(OR($A77="",Settings!$B$3=""),"",IF(DATE(Settings!$B$3,11,1)&gt;TODAY(),"",IF(SUM(AS77)&gt;0,IF($M77=0,"",IF(AS77&gt;=$M77+IF(AND(ISNUMBER(AT77),AT77&gt;DATE(Settings!$B$3,11,Settings!$B$4)),ROUND($M77*Settings!$B$5/100,0),0),"Up to date",IF(TODAY()&gt;DATE(Settings!$B$3,11,Settings!$B$4),"Overdue","Partial payment"))),IF(TODAY()&gt;DATE(Settings!$B$3,11,Settings!$B$4),"Overdue","No package"))))</f>
        <v/>
      </c>
      <c r="AX77" t="str">
        <f>IF(OR($A77="",Settings!$B$3=""),"",IF(DATE(Settings!$B$3,12,1)&gt;TODAY(),"",IF(SUM(AV77)&gt;0,IF($M77=0,"",IF(AV77&gt;=$M77+IF(AND(ISNUMBER(AW77),AW77&gt;DATE(Settings!$B$3,12,Settings!$B$4)),ROUND($M77*Settings!$B$5/100,0),0),"Up to date",IF(TODAY()&gt;DATE(Settings!$B$3,12,Settings!$B$4),"Overdue","Partial payment"))),IF(TODAY()&gt;DATE(Settings!$B$3,12,Settings!$B$4),"Overdue","No package"))))</f>
        <v/>
      </c>
    </row>
    <row r="78" spans="12:50" x14ac:dyDescent="0.25">
      <c r="M78" s="2" t="str">
        <f>IF($A78="","",IFERROR(VLOOKUP($L78,Settings!$A$9:$B$14,2,FALSE),0))</f>
        <v/>
      </c>
      <c r="N78" t="str">
        <f>IF($A78="","",IF(Q78="Overdue",1,0)+IF(T78="Overdue",1,0)+IF(W78="Overdue",1,0)+IF(Z78="Overdue",1,0)+IF(AC78="Overdue",1,0)+IF(AF78="Overdue",1,0)+IF(AI78="Overdue",1,0)+IF(AL78="Overdue",1,0)+IF(AO78="Overdue",1,0)+IF(AR78="Overdue",1,0)+IF(AU78="Overdue",1,0)+IF(AX78="Overdue",1,0))</f>
        <v/>
      </c>
      <c r="Q78" t="str">
        <f>IF(OR($A78="",Settings!$B$3=""),"",IF(DATE(Settings!$B$3,1,1)&gt;TODAY(),"",IF(SUM(O78)&gt;0,IF($M78=0,"",IF(O78&gt;=$M78+IF(AND(ISNUMBER(P78),P78&gt;DATE(Settings!$B$3,1,Settings!$B$4)),ROUND($M78*Settings!$B$5/100,0),0),"Up to date",IF(TODAY()&gt;DATE(Settings!$B$3,1,Settings!$B$4),"Overdue","Partial payment"))),IF(TODAY()&gt;DATE(Settings!$B$3,1,Settings!$B$4),"Overdue","No package"))))</f>
        <v/>
      </c>
      <c r="T78" t="str">
        <f>IF(OR($A78="",Settings!$B$3=""),"",IF(DATE(Settings!$B$3,2,1)&gt;TODAY(),"",IF(SUM(R78)&gt;0,IF($M78=0,"",IF(R78&gt;=$M78+IF(AND(ISNUMBER(S78),S78&gt;DATE(Settings!$B$3,2,Settings!$B$4)),ROUND($M78*Settings!$B$5/100,0),0),"Up to date",IF(TODAY()&gt;DATE(Settings!$B$3,2,Settings!$B$4),"Overdue","Partial payment"))),IF(TODAY()&gt;DATE(Settings!$B$3,2,Settings!$B$4),"Overdue","No package"))))</f>
        <v/>
      </c>
      <c r="W78" t="str">
        <f>IF(OR($A78="",Settings!$B$3=""),"",IF(DATE(Settings!$B$3,3,1)&gt;TODAY(),"",IF(SUM(U78)&gt;0,IF($M78=0,"",IF(U78&gt;=$M78+IF(AND(ISNUMBER(V78),V78&gt;DATE(Settings!$B$3,3,Settings!$B$4)),ROUND($M78*Settings!$B$5/100,0),0),"Up to date",IF(TODAY()&gt;DATE(Settings!$B$3,3,Settings!$B$4),"Overdue","Partial payment"))),IF(TODAY()&gt;DATE(Settings!$B$3,3,Settings!$B$4),"Overdue","No package"))))</f>
        <v/>
      </c>
      <c r="Z78" t="str">
        <f>IF(OR($A78="",Settings!$B$3=""),"",IF(DATE(Settings!$B$3,4,1)&gt;TODAY(),"",IF(SUM(X78)&gt;0,IF($M78=0,"",IF(X78&gt;=$M78+IF(AND(ISNUMBER(Y78),Y78&gt;DATE(Settings!$B$3,4,Settings!$B$4)),ROUND($M78*Settings!$B$5/100,0),0),"Up to date",IF(TODAY()&gt;DATE(Settings!$B$3,4,Settings!$B$4),"Overdue","Partial payment"))),IF(TODAY()&gt;DATE(Settings!$B$3,4,Settings!$B$4),"Overdue","No package"))))</f>
        <v/>
      </c>
      <c r="AC78" t="str">
        <f>IF(OR($A78="",Settings!$B$3=""),"",IF(DATE(Settings!$B$3,5,1)&gt;TODAY(),"",IF(SUM(AA78)&gt;0,IF($M78=0,"",IF(AA78&gt;=$M78+IF(AND(ISNUMBER(AB78),AB78&gt;DATE(Settings!$B$3,5,Settings!$B$4)),ROUND($M78*Settings!$B$5/100,0),0),"Up to date",IF(TODAY()&gt;DATE(Settings!$B$3,5,Settings!$B$4),"Overdue","Partial payment"))),IF(TODAY()&gt;DATE(Settings!$B$3,5,Settings!$B$4),"Overdue","No package"))))</f>
        <v/>
      </c>
      <c r="AF78" t="str">
        <f>IF(OR($A78="",Settings!$B$3=""),"",IF(DATE(Settings!$B$3,6,1)&gt;TODAY(),"",IF(SUM(AD78)&gt;0,IF($M78=0,"",IF(AD78&gt;=$M78+IF(AND(ISNUMBER(AE78),AE78&gt;DATE(Settings!$B$3,6,Settings!$B$4)),ROUND($M78*Settings!$B$5/100,0),0),"Up to date",IF(TODAY()&gt;DATE(Settings!$B$3,6,Settings!$B$4),"Overdue","Partial payment"))),IF(TODAY()&gt;DATE(Settings!$B$3,6,Settings!$B$4),"Overdue","No package"))))</f>
        <v/>
      </c>
      <c r="AI78" t="str">
        <f>IF(OR($A78="",Settings!$B$3=""),"",IF(DATE(Settings!$B$3,7,1)&gt;TODAY(),"",IF(SUM(AG78)&gt;0,IF($M78=0,"",IF(AG78&gt;=$M78+IF(AND(ISNUMBER(AH78),AH78&gt;DATE(Settings!$B$3,7,Settings!$B$4)),ROUND($M78*Settings!$B$5/100,0),0),"Up to date",IF(TODAY()&gt;DATE(Settings!$B$3,7,Settings!$B$4),"Overdue","Partial payment"))),IF(TODAY()&gt;DATE(Settings!$B$3,7,Settings!$B$4),"Overdue","No package"))))</f>
        <v/>
      </c>
      <c r="AL78" t="str">
        <f>IF(OR($A78="",Settings!$B$3=""),"",IF(DATE(Settings!$B$3,8,1)&gt;TODAY(),"",IF(SUM(AJ78)&gt;0,IF($M78=0,"",IF(AJ78&gt;=$M78+IF(AND(ISNUMBER(AK78),AK78&gt;DATE(Settings!$B$3,8,Settings!$B$4)),ROUND($M78*Settings!$B$5/100,0),0),"Up to date",IF(TODAY()&gt;DATE(Settings!$B$3,8,Settings!$B$4),"Overdue","Partial payment"))),IF(TODAY()&gt;DATE(Settings!$B$3,8,Settings!$B$4),"Overdue","No package"))))</f>
        <v/>
      </c>
      <c r="AO78" t="str">
        <f>IF(OR($A78="",Settings!$B$3=""),"",IF(DATE(Settings!$B$3,9,1)&gt;TODAY(),"",IF(SUM(AM78)&gt;0,IF($M78=0,"",IF(AM78&gt;=$M78+IF(AND(ISNUMBER(AN78),AN78&gt;DATE(Settings!$B$3,9,Settings!$B$4)),ROUND($M78*Settings!$B$5/100,0),0),"Up to date",IF(TODAY()&gt;DATE(Settings!$B$3,9,Settings!$B$4),"Overdue","Partial payment"))),IF(TODAY()&gt;DATE(Settings!$B$3,9,Settings!$B$4),"Overdue","No package"))))</f>
        <v/>
      </c>
      <c r="AR78" t="str">
        <f>IF(OR($A78="",Settings!$B$3=""),"",IF(DATE(Settings!$B$3,10,1)&gt;TODAY(),"",IF(SUM(AP78)&gt;0,IF($M78=0,"",IF(AP78&gt;=$M78+IF(AND(ISNUMBER(AQ78),AQ78&gt;DATE(Settings!$B$3,10,Settings!$B$4)),ROUND($M78*Settings!$B$5/100,0),0),"Up to date",IF(TODAY()&gt;DATE(Settings!$B$3,10,Settings!$B$4),"Overdue","Partial payment"))),IF(TODAY()&gt;DATE(Settings!$B$3,10,Settings!$B$4),"Overdue","No package"))))</f>
        <v/>
      </c>
      <c r="AU78" t="str">
        <f>IF(OR($A78="",Settings!$B$3=""),"",IF(DATE(Settings!$B$3,11,1)&gt;TODAY(),"",IF(SUM(AS78)&gt;0,IF($M78=0,"",IF(AS78&gt;=$M78+IF(AND(ISNUMBER(AT78),AT78&gt;DATE(Settings!$B$3,11,Settings!$B$4)),ROUND($M78*Settings!$B$5/100,0),0),"Up to date",IF(TODAY()&gt;DATE(Settings!$B$3,11,Settings!$B$4),"Overdue","Partial payment"))),IF(TODAY()&gt;DATE(Settings!$B$3,11,Settings!$B$4),"Overdue","No package"))))</f>
        <v/>
      </c>
      <c r="AX78" t="str">
        <f>IF(OR($A78="",Settings!$B$3=""),"",IF(DATE(Settings!$B$3,12,1)&gt;TODAY(),"",IF(SUM(AV78)&gt;0,IF($M78=0,"",IF(AV78&gt;=$M78+IF(AND(ISNUMBER(AW78),AW78&gt;DATE(Settings!$B$3,12,Settings!$B$4)),ROUND($M78*Settings!$B$5/100,0),0),"Up to date",IF(TODAY()&gt;DATE(Settings!$B$3,12,Settings!$B$4),"Overdue","Partial payment"))),IF(TODAY()&gt;DATE(Settings!$B$3,12,Settings!$B$4),"Overdue","No package"))))</f>
        <v/>
      </c>
    </row>
    <row r="79" spans="12:50" x14ac:dyDescent="0.25">
      <c r="M79" s="2" t="str">
        <f>IF($A79="","",IFERROR(VLOOKUP($L79,Settings!$A$9:$B$14,2,FALSE),0))</f>
        <v/>
      </c>
      <c r="N79" t="str">
        <f>IF($A79="","",IF(Q79="Overdue",1,0)+IF(T79="Overdue",1,0)+IF(W79="Overdue",1,0)+IF(Z79="Overdue",1,0)+IF(AC79="Overdue",1,0)+IF(AF79="Overdue",1,0)+IF(AI79="Overdue",1,0)+IF(AL79="Overdue",1,0)+IF(AO79="Overdue",1,0)+IF(AR79="Overdue",1,0)+IF(AU79="Overdue",1,0)+IF(AX79="Overdue",1,0))</f>
        <v/>
      </c>
      <c r="Q79" t="str">
        <f>IF(OR($A79="",Settings!$B$3=""),"",IF(DATE(Settings!$B$3,1,1)&gt;TODAY(),"",IF(SUM(O79)&gt;0,IF($M79=0,"",IF(O79&gt;=$M79+IF(AND(ISNUMBER(P79),P79&gt;DATE(Settings!$B$3,1,Settings!$B$4)),ROUND($M79*Settings!$B$5/100,0),0),"Up to date",IF(TODAY()&gt;DATE(Settings!$B$3,1,Settings!$B$4),"Overdue","Partial payment"))),IF(TODAY()&gt;DATE(Settings!$B$3,1,Settings!$B$4),"Overdue","No package"))))</f>
        <v/>
      </c>
      <c r="T79" t="str">
        <f>IF(OR($A79="",Settings!$B$3=""),"",IF(DATE(Settings!$B$3,2,1)&gt;TODAY(),"",IF(SUM(R79)&gt;0,IF($M79=0,"",IF(R79&gt;=$M79+IF(AND(ISNUMBER(S79),S79&gt;DATE(Settings!$B$3,2,Settings!$B$4)),ROUND($M79*Settings!$B$5/100,0),0),"Up to date",IF(TODAY()&gt;DATE(Settings!$B$3,2,Settings!$B$4),"Overdue","Partial payment"))),IF(TODAY()&gt;DATE(Settings!$B$3,2,Settings!$B$4),"Overdue","No package"))))</f>
        <v/>
      </c>
      <c r="W79" t="str">
        <f>IF(OR($A79="",Settings!$B$3=""),"",IF(DATE(Settings!$B$3,3,1)&gt;TODAY(),"",IF(SUM(U79)&gt;0,IF($M79=0,"",IF(U79&gt;=$M79+IF(AND(ISNUMBER(V79),V79&gt;DATE(Settings!$B$3,3,Settings!$B$4)),ROUND($M79*Settings!$B$5/100,0),0),"Up to date",IF(TODAY()&gt;DATE(Settings!$B$3,3,Settings!$B$4),"Overdue","Partial payment"))),IF(TODAY()&gt;DATE(Settings!$B$3,3,Settings!$B$4),"Overdue","No package"))))</f>
        <v/>
      </c>
      <c r="Z79" t="str">
        <f>IF(OR($A79="",Settings!$B$3=""),"",IF(DATE(Settings!$B$3,4,1)&gt;TODAY(),"",IF(SUM(X79)&gt;0,IF($M79=0,"",IF(X79&gt;=$M79+IF(AND(ISNUMBER(Y79),Y79&gt;DATE(Settings!$B$3,4,Settings!$B$4)),ROUND($M79*Settings!$B$5/100,0),0),"Up to date",IF(TODAY()&gt;DATE(Settings!$B$3,4,Settings!$B$4),"Overdue","Partial payment"))),IF(TODAY()&gt;DATE(Settings!$B$3,4,Settings!$B$4),"Overdue","No package"))))</f>
        <v/>
      </c>
      <c r="AC79" t="str">
        <f>IF(OR($A79="",Settings!$B$3=""),"",IF(DATE(Settings!$B$3,5,1)&gt;TODAY(),"",IF(SUM(AA79)&gt;0,IF($M79=0,"",IF(AA79&gt;=$M79+IF(AND(ISNUMBER(AB79),AB79&gt;DATE(Settings!$B$3,5,Settings!$B$4)),ROUND($M79*Settings!$B$5/100,0),0),"Up to date",IF(TODAY()&gt;DATE(Settings!$B$3,5,Settings!$B$4),"Overdue","Partial payment"))),IF(TODAY()&gt;DATE(Settings!$B$3,5,Settings!$B$4),"Overdue","No package"))))</f>
        <v/>
      </c>
      <c r="AF79" t="str">
        <f>IF(OR($A79="",Settings!$B$3=""),"",IF(DATE(Settings!$B$3,6,1)&gt;TODAY(),"",IF(SUM(AD79)&gt;0,IF($M79=0,"",IF(AD79&gt;=$M79+IF(AND(ISNUMBER(AE79),AE79&gt;DATE(Settings!$B$3,6,Settings!$B$4)),ROUND($M79*Settings!$B$5/100,0),0),"Up to date",IF(TODAY()&gt;DATE(Settings!$B$3,6,Settings!$B$4),"Overdue","Partial payment"))),IF(TODAY()&gt;DATE(Settings!$B$3,6,Settings!$B$4),"Overdue","No package"))))</f>
        <v/>
      </c>
      <c r="AI79" t="str">
        <f>IF(OR($A79="",Settings!$B$3=""),"",IF(DATE(Settings!$B$3,7,1)&gt;TODAY(),"",IF(SUM(AG79)&gt;0,IF($M79=0,"",IF(AG79&gt;=$M79+IF(AND(ISNUMBER(AH79),AH79&gt;DATE(Settings!$B$3,7,Settings!$B$4)),ROUND($M79*Settings!$B$5/100,0),0),"Up to date",IF(TODAY()&gt;DATE(Settings!$B$3,7,Settings!$B$4),"Overdue","Partial payment"))),IF(TODAY()&gt;DATE(Settings!$B$3,7,Settings!$B$4),"Overdue","No package"))))</f>
        <v/>
      </c>
      <c r="AL79" t="str">
        <f>IF(OR($A79="",Settings!$B$3=""),"",IF(DATE(Settings!$B$3,8,1)&gt;TODAY(),"",IF(SUM(AJ79)&gt;0,IF($M79=0,"",IF(AJ79&gt;=$M79+IF(AND(ISNUMBER(AK79),AK79&gt;DATE(Settings!$B$3,8,Settings!$B$4)),ROUND($M79*Settings!$B$5/100,0),0),"Up to date",IF(TODAY()&gt;DATE(Settings!$B$3,8,Settings!$B$4),"Overdue","Partial payment"))),IF(TODAY()&gt;DATE(Settings!$B$3,8,Settings!$B$4),"Overdue","No package"))))</f>
        <v/>
      </c>
      <c r="AO79" t="str">
        <f>IF(OR($A79="",Settings!$B$3=""),"",IF(DATE(Settings!$B$3,9,1)&gt;TODAY(),"",IF(SUM(AM79)&gt;0,IF($M79=0,"",IF(AM79&gt;=$M79+IF(AND(ISNUMBER(AN79),AN79&gt;DATE(Settings!$B$3,9,Settings!$B$4)),ROUND($M79*Settings!$B$5/100,0),0),"Up to date",IF(TODAY()&gt;DATE(Settings!$B$3,9,Settings!$B$4),"Overdue","Partial payment"))),IF(TODAY()&gt;DATE(Settings!$B$3,9,Settings!$B$4),"Overdue","No package"))))</f>
        <v/>
      </c>
      <c r="AR79" t="str">
        <f>IF(OR($A79="",Settings!$B$3=""),"",IF(DATE(Settings!$B$3,10,1)&gt;TODAY(),"",IF(SUM(AP79)&gt;0,IF($M79=0,"",IF(AP79&gt;=$M79+IF(AND(ISNUMBER(AQ79),AQ79&gt;DATE(Settings!$B$3,10,Settings!$B$4)),ROUND($M79*Settings!$B$5/100,0),0),"Up to date",IF(TODAY()&gt;DATE(Settings!$B$3,10,Settings!$B$4),"Overdue","Partial payment"))),IF(TODAY()&gt;DATE(Settings!$B$3,10,Settings!$B$4),"Overdue","No package"))))</f>
        <v/>
      </c>
      <c r="AU79" t="str">
        <f>IF(OR($A79="",Settings!$B$3=""),"",IF(DATE(Settings!$B$3,11,1)&gt;TODAY(),"",IF(SUM(AS79)&gt;0,IF($M79=0,"",IF(AS79&gt;=$M79+IF(AND(ISNUMBER(AT79),AT79&gt;DATE(Settings!$B$3,11,Settings!$B$4)),ROUND($M79*Settings!$B$5/100,0),0),"Up to date",IF(TODAY()&gt;DATE(Settings!$B$3,11,Settings!$B$4),"Overdue","Partial payment"))),IF(TODAY()&gt;DATE(Settings!$B$3,11,Settings!$B$4),"Overdue","No package"))))</f>
        <v/>
      </c>
      <c r="AX79" t="str">
        <f>IF(OR($A79="",Settings!$B$3=""),"",IF(DATE(Settings!$B$3,12,1)&gt;TODAY(),"",IF(SUM(AV79)&gt;0,IF($M79=0,"",IF(AV79&gt;=$M79+IF(AND(ISNUMBER(AW79),AW79&gt;DATE(Settings!$B$3,12,Settings!$B$4)),ROUND($M79*Settings!$B$5/100,0),0),"Up to date",IF(TODAY()&gt;DATE(Settings!$B$3,12,Settings!$B$4),"Overdue","Partial payment"))),IF(TODAY()&gt;DATE(Settings!$B$3,12,Settings!$B$4),"Overdue","No package"))))</f>
        <v/>
      </c>
    </row>
    <row r="80" spans="12:50" x14ac:dyDescent="0.25">
      <c r="M80" s="2" t="str">
        <f>IF($A80="","",IFERROR(VLOOKUP($L80,Settings!$A$9:$B$14,2,FALSE),0))</f>
        <v/>
      </c>
      <c r="N80" t="str">
        <f>IF($A80="","",IF(Q80="Overdue",1,0)+IF(T80="Overdue",1,0)+IF(W80="Overdue",1,0)+IF(Z80="Overdue",1,0)+IF(AC80="Overdue",1,0)+IF(AF80="Overdue",1,0)+IF(AI80="Overdue",1,0)+IF(AL80="Overdue",1,0)+IF(AO80="Overdue",1,0)+IF(AR80="Overdue",1,0)+IF(AU80="Overdue",1,0)+IF(AX80="Overdue",1,0))</f>
        <v/>
      </c>
      <c r="Q80" t="str">
        <f>IF(OR($A80="",Settings!$B$3=""),"",IF(DATE(Settings!$B$3,1,1)&gt;TODAY(),"",IF(SUM(O80)&gt;0,IF($M80=0,"",IF(O80&gt;=$M80+IF(AND(ISNUMBER(P80),P80&gt;DATE(Settings!$B$3,1,Settings!$B$4)),ROUND($M80*Settings!$B$5/100,0),0),"Up to date",IF(TODAY()&gt;DATE(Settings!$B$3,1,Settings!$B$4),"Overdue","Partial payment"))),IF(TODAY()&gt;DATE(Settings!$B$3,1,Settings!$B$4),"Overdue","No package"))))</f>
        <v/>
      </c>
      <c r="T80" t="str">
        <f>IF(OR($A80="",Settings!$B$3=""),"",IF(DATE(Settings!$B$3,2,1)&gt;TODAY(),"",IF(SUM(R80)&gt;0,IF($M80=0,"",IF(R80&gt;=$M80+IF(AND(ISNUMBER(S80),S80&gt;DATE(Settings!$B$3,2,Settings!$B$4)),ROUND($M80*Settings!$B$5/100,0),0),"Up to date",IF(TODAY()&gt;DATE(Settings!$B$3,2,Settings!$B$4),"Overdue","Partial payment"))),IF(TODAY()&gt;DATE(Settings!$B$3,2,Settings!$B$4),"Overdue","No package"))))</f>
        <v/>
      </c>
      <c r="W80" t="str">
        <f>IF(OR($A80="",Settings!$B$3=""),"",IF(DATE(Settings!$B$3,3,1)&gt;TODAY(),"",IF(SUM(U80)&gt;0,IF($M80=0,"",IF(U80&gt;=$M80+IF(AND(ISNUMBER(V80),V80&gt;DATE(Settings!$B$3,3,Settings!$B$4)),ROUND($M80*Settings!$B$5/100,0),0),"Up to date",IF(TODAY()&gt;DATE(Settings!$B$3,3,Settings!$B$4),"Overdue","Partial payment"))),IF(TODAY()&gt;DATE(Settings!$B$3,3,Settings!$B$4),"Overdue","No package"))))</f>
        <v/>
      </c>
      <c r="Z80" t="str">
        <f>IF(OR($A80="",Settings!$B$3=""),"",IF(DATE(Settings!$B$3,4,1)&gt;TODAY(),"",IF(SUM(X80)&gt;0,IF($M80=0,"",IF(X80&gt;=$M80+IF(AND(ISNUMBER(Y80),Y80&gt;DATE(Settings!$B$3,4,Settings!$B$4)),ROUND($M80*Settings!$B$5/100,0),0),"Up to date",IF(TODAY()&gt;DATE(Settings!$B$3,4,Settings!$B$4),"Overdue","Partial payment"))),IF(TODAY()&gt;DATE(Settings!$B$3,4,Settings!$B$4),"Overdue","No package"))))</f>
        <v/>
      </c>
      <c r="AC80" t="str">
        <f>IF(OR($A80="",Settings!$B$3=""),"",IF(DATE(Settings!$B$3,5,1)&gt;TODAY(),"",IF(SUM(AA80)&gt;0,IF($M80=0,"",IF(AA80&gt;=$M80+IF(AND(ISNUMBER(AB80),AB80&gt;DATE(Settings!$B$3,5,Settings!$B$4)),ROUND($M80*Settings!$B$5/100,0),0),"Up to date",IF(TODAY()&gt;DATE(Settings!$B$3,5,Settings!$B$4),"Overdue","Partial payment"))),IF(TODAY()&gt;DATE(Settings!$B$3,5,Settings!$B$4),"Overdue","No package"))))</f>
        <v/>
      </c>
      <c r="AF80" t="str">
        <f>IF(OR($A80="",Settings!$B$3=""),"",IF(DATE(Settings!$B$3,6,1)&gt;TODAY(),"",IF(SUM(AD80)&gt;0,IF($M80=0,"",IF(AD80&gt;=$M80+IF(AND(ISNUMBER(AE80),AE80&gt;DATE(Settings!$B$3,6,Settings!$B$4)),ROUND($M80*Settings!$B$5/100,0),0),"Up to date",IF(TODAY()&gt;DATE(Settings!$B$3,6,Settings!$B$4),"Overdue","Partial payment"))),IF(TODAY()&gt;DATE(Settings!$B$3,6,Settings!$B$4),"Overdue","No package"))))</f>
        <v/>
      </c>
      <c r="AI80" t="str">
        <f>IF(OR($A80="",Settings!$B$3=""),"",IF(DATE(Settings!$B$3,7,1)&gt;TODAY(),"",IF(SUM(AG80)&gt;0,IF($M80=0,"",IF(AG80&gt;=$M80+IF(AND(ISNUMBER(AH80),AH80&gt;DATE(Settings!$B$3,7,Settings!$B$4)),ROUND($M80*Settings!$B$5/100,0),0),"Up to date",IF(TODAY()&gt;DATE(Settings!$B$3,7,Settings!$B$4),"Overdue","Partial payment"))),IF(TODAY()&gt;DATE(Settings!$B$3,7,Settings!$B$4),"Overdue","No package"))))</f>
        <v/>
      </c>
      <c r="AL80" t="str">
        <f>IF(OR($A80="",Settings!$B$3=""),"",IF(DATE(Settings!$B$3,8,1)&gt;TODAY(),"",IF(SUM(AJ80)&gt;0,IF($M80=0,"",IF(AJ80&gt;=$M80+IF(AND(ISNUMBER(AK80),AK80&gt;DATE(Settings!$B$3,8,Settings!$B$4)),ROUND($M80*Settings!$B$5/100,0),0),"Up to date",IF(TODAY()&gt;DATE(Settings!$B$3,8,Settings!$B$4),"Overdue","Partial payment"))),IF(TODAY()&gt;DATE(Settings!$B$3,8,Settings!$B$4),"Overdue","No package"))))</f>
        <v/>
      </c>
      <c r="AO80" t="str">
        <f>IF(OR($A80="",Settings!$B$3=""),"",IF(DATE(Settings!$B$3,9,1)&gt;TODAY(),"",IF(SUM(AM80)&gt;0,IF($M80=0,"",IF(AM80&gt;=$M80+IF(AND(ISNUMBER(AN80),AN80&gt;DATE(Settings!$B$3,9,Settings!$B$4)),ROUND($M80*Settings!$B$5/100,0),0),"Up to date",IF(TODAY()&gt;DATE(Settings!$B$3,9,Settings!$B$4),"Overdue","Partial payment"))),IF(TODAY()&gt;DATE(Settings!$B$3,9,Settings!$B$4),"Overdue","No package"))))</f>
        <v/>
      </c>
      <c r="AR80" t="str">
        <f>IF(OR($A80="",Settings!$B$3=""),"",IF(DATE(Settings!$B$3,10,1)&gt;TODAY(),"",IF(SUM(AP80)&gt;0,IF($M80=0,"",IF(AP80&gt;=$M80+IF(AND(ISNUMBER(AQ80),AQ80&gt;DATE(Settings!$B$3,10,Settings!$B$4)),ROUND($M80*Settings!$B$5/100,0),0),"Up to date",IF(TODAY()&gt;DATE(Settings!$B$3,10,Settings!$B$4),"Overdue","Partial payment"))),IF(TODAY()&gt;DATE(Settings!$B$3,10,Settings!$B$4),"Overdue","No package"))))</f>
        <v/>
      </c>
      <c r="AU80" t="str">
        <f>IF(OR($A80="",Settings!$B$3=""),"",IF(DATE(Settings!$B$3,11,1)&gt;TODAY(),"",IF(SUM(AS80)&gt;0,IF($M80=0,"",IF(AS80&gt;=$M80+IF(AND(ISNUMBER(AT80),AT80&gt;DATE(Settings!$B$3,11,Settings!$B$4)),ROUND($M80*Settings!$B$5/100,0),0),"Up to date",IF(TODAY()&gt;DATE(Settings!$B$3,11,Settings!$B$4),"Overdue","Partial payment"))),IF(TODAY()&gt;DATE(Settings!$B$3,11,Settings!$B$4),"Overdue","No package"))))</f>
        <v/>
      </c>
      <c r="AX80" t="str">
        <f>IF(OR($A80="",Settings!$B$3=""),"",IF(DATE(Settings!$B$3,12,1)&gt;TODAY(),"",IF(SUM(AV80)&gt;0,IF($M80=0,"",IF(AV80&gt;=$M80+IF(AND(ISNUMBER(AW80),AW80&gt;DATE(Settings!$B$3,12,Settings!$B$4)),ROUND($M80*Settings!$B$5/100,0),0),"Up to date",IF(TODAY()&gt;DATE(Settings!$B$3,12,Settings!$B$4),"Overdue","Partial payment"))),IF(TODAY()&gt;DATE(Settings!$B$3,12,Settings!$B$4),"Overdue","No package"))))</f>
        <v/>
      </c>
    </row>
    <row r="81" spans="12:50" x14ac:dyDescent="0.25">
      <c r="M81" s="2" t="str">
        <f>IF($A81="","",IFERROR(VLOOKUP($L81,Settings!$A$9:$B$14,2,FALSE),0))</f>
        <v/>
      </c>
      <c r="N81" t="str">
        <f>IF($A81="","",IF(Q81="Overdue",1,0)+IF(T81="Overdue",1,0)+IF(W81="Overdue",1,0)+IF(Z81="Overdue",1,0)+IF(AC81="Overdue",1,0)+IF(AF81="Overdue",1,0)+IF(AI81="Overdue",1,0)+IF(AL81="Overdue",1,0)+IF(AO81="Overdue",1,0)+IF(AR81="Overdue",1,0)+IF(AU81="Overdue",1,0)+IF(AX81="Overdue",1,0))</f>
        <v/>
      </c>
      <c r="Q81" t="str">
        <f>IF(OR($A81="",Settings!$B$3=""),"",IF(DATE(Settings!$B$3,1,1)&gt;TODAY(),"",IF(SUM(O81)&gt;0,IF($M81=0,"",IF(O81&gt;=$M81+IF(AND(ISNUMBER(P81),P81&gt;DATE(Settings!$B$3,1,Settings!$B$4)),ROUND($M81*Settings!$B$5/100,0),0),"Up to date",IF(TODAY()&gt;DATE(Settings!$B$3,1,Settings!$B$4),"Overdue","Partial payment"))),IF(TODAY()&gt;DATE(Settings!$B$3,1,Settings!$B$4),"Overdue","No package"))))</f>
        <v/>
      </c>
      <c r="T81" t="str">
        <f>IF(OR($A81="",Settings!$B$3=""),"",IF(DATE(Settings!$B$3,2,1)&gt;TODAY(),"",IF(SUM(R81)&gt;0,IF($M81=0,"",IF(R81&gt;=$M81+IF(AND(ISNUMBER(S81),S81&gt;DATE(Settings!$B$3,2,Settings!$B$4)),ROUND($M81*Settings!$B$5/100,0),0),"Up to date",IF(TODAY()&gt;DATE(Settings!$B$3,2,Settings!$B$4),"Overdue","Partial payment"))),IF(TODAY()&gt;DATE(Settings!$B$3,2,Settings!$B$4),"Overdue","No package"))))</f>
        <v/>
      </c>
      <c r="W81" t="str">
        <f>IF(OR($A81="",Settings!$B$3=""),"",IF(DATE(Settings!$B$3,3,1)&gt;TODAY(),"",IF(SUM(U81)&gt;0,IF($M81=0,"",IF(U81&gt;=$M81+IF(AND(ISNUMBER(V81),V81&gt;DATE(Settings!$B$3,3,Settings!$B$4)),ROUND($M81*Settings!$B$5/100,0),0),"Up to date",IF(TODAY()&gt;DATE(Settings!$B$3,3,Settings!$B$4),"Overdue","Partial payment"))),IF(TODAY()&gt;DATE(Settings!$B$3,3,Settings!$B$4),"Overdue","No package"))))</f>
        <v/>
      </c>
      <c r="Z81" t="str">
        <f>IF(OR($A81="",Settings!$B$3=""),"",IF(DATE(Settings!$B$3,4,1)&gt;TODAY(),"",IF(SUM(X81)&gt;0,IF($M81=0,"",IF(X81&gt;=$M81+IF(AND(ISNUMBER(Y81),Y81&gt;DATE(Settings!$B$3,4,Settings!$B$4)),ROUND($M81*Settings!$B$5/100,0),0),"Up to date",IF(TODAY()&gt;DATE(Settings!$B$3,4,Settings!$B$4),"Overdue","Partial payment"))),IF(TODAY()&gt;DATE(Settings!$B$3,4,Settings!$B$4),"Overdue","No package"))))</f>
        <v/>
      </c>
      <c r="AC81" t="str">
        <f>IF(OR($A81="",Settings!$B$3=""),"",IF(DATE(Settings!$B$3,5,1)&gt;TODAY(),"",IF(SUM(AA81)&gt;0,IF($M81=0,"",IF(AA81&gt;=$M81+IF(AND(ISNUMBER(AB81),AB81&gt;DATE(Settings!$B$3,5,Settings!$B$4)),ROUND($M81*Settings!$B$5/100,0),0),"Up to date",IF(TODAY()&gt;DATE(Settings!$B$3,5,Settings!$B$4),"Overdue","Partial payment"))),IF(TODAY()&gt;DATE(Settings!$B$3,5,Settings!$B$4),"Overdue","No package"))))</f>
        <v/>
      </c>
      <c r="AF81" t="str">
        <f>IF(OR($A81="",Settings!$B$3=""),"",IF(DATE(Settings!$B$3,6,1)&gt;TODAY(),"",IF(SUM(AD81)&gt;0,IF($M81=0,"",IF(AD81&gt;=$M81+IF(AND(ISNUMBER(AE81),AE81&gt;DATE(Settings!$B$3,6,Settings!$B$4)),ROUND($M81*Settings!$B$5/100,0),0),"Up to date",IF(TODAY()&gt;DATE(Settings!$B$3,6,Settings!$B$4),"Overdue","Partial payment"))),IF(TODAY()&gt;DATE(Settings!$B$3,6,Settings!$B$4),"Overdue","No package"))))</f>
        <v/>
      </c>
      <c r="AI81" t="str">
        <f>IF(OR($A81="",Settings!$B$3=""),"",IF(DATE(Settings!$B$3,7,1)&gt;TODAY(),"",IF(SUM(AG81)&gt;0,IF($M81=0,"",IF(AG81&gt;=$M81+IF(AND(ISNUMBER(AH81),AH81&gt;DATE(Settings!$B$3,7,Settings!$B$4)),ROUND($M81*Settings!$B$5/100,0),0),"Up to date",IF(TODAY()&gt;DATE(Settings!$B$3,7,Settings!$B$4),"Overdue","Partial payment"))),IF(TODAY()&gt;DATE(Settings!$B$3,7,Settings!$B$4),"Overdue","No package"))))</f>
        <v/>
      </c>
      <c r="AL81" t="str">
        <f>IF(OR($A81="",Settings!$B$3=""),"",IF(DATE(Settings!$B$3,8,1)&gt;TODAY(),"",IF(SUM(AJ81)&gt;0,IF($M81=0,"",IF(AJ81&gt;=$M81+IF(AND(ISNUMBER(AK81),AK81&gt;DATE(Settings!$B$3,8,Settings!$B$4)),ROUND($M81*Settings!$B$5/100,0),0),"Up to date",IF(TODAY()&gt;DATE(Settings!$B$3,8,Settings!$B$4),"Overdue","Partial payment"))),IF(TODAY()&gt;DATE(Settings!$B$3,8,Settings!$B$4),"Overdue","No package"))))</f>
        <v/>
      </c>
      <c r="AO81" t="str">
        <f>IF(OR($A81="",Settings!$B$3=""),"",IF(DATE(Settings!$B$3,9,1)&gt;TODAY(),"",IF(SUM(AM81)&gt;0,IF($M81=0,"",IF(AM81&gt;=$M81+IF(AND(ISNUMBER(AN81),AN81&gt;DATE(Settings!$B$3,9,Settings!$B$4)),ROUND($M81*Settings!$B$5/100,0),0),"Up to date",IF(TODAY()&gt;DATE(Settings!$B$3,9,Settings!$B$4),"Overdue","Partial payment"))),IF(TODAY()&gt;DATE(Settings!$B$3,9,Settings!$B$4),"Overdue","No package"))))</f>
        <v/>
      </c>
      <c r="AR81" t="str">
        <f>IF(OR($A81="",Settings!$B$3=""),"",IF(DATE(Settings!$B$3,10,1)&gt;TODAY(),"",IF(SUM(AP81)&gt;0,IF($M81=0,"",IF(AP81&gt;=$M81+IF(AND(ISNUMBER(AQ81),AQ81&gt;DATE(Settings!$B$3,10,Settings!$B$4)),ROUND($M81*Settings!$B$5/100,0),0),"Up to date",IF(TODAY()&gt;DATE(Settings!$B$3,10,Settings!$B$4),"Overdue","Partial payment"))),IF(TODAY()&gt;DATE(Settings!$B$3,10,Settings!$B$4),"Overdue","No package"))))</f>
        <v/>
      </c>
      <c r="AU81" t="str">
        <f>IF(OR($A81="",Settings!$B$3=""),"",IF(DATE(Settings!$B$3,11,1)&gt;TODAY(),"",IF(SUM(AS81)&gt;0,IF($M81=0,"",IF(AS81&gt;=$M81+IF(AND(ISNUMBER(AT81),AT81&gt;DATE(Settings!$B$3,11,Settings!$B$4)),ROUND($M81*Settings!$B$5/100,0),0),"Up to date",IF(TODAY()&gt;DATE(Settings!$B$3,11,Settings!$B$4),"Overdue","Partial payment"))),IF(TODAY()&gt;DATE(Settings!$B$3,11,Settings!$B$4),"Overdue","No package"))))</f>
        <v/>
      </c>
      <c r="AX81" t="str">
        <f>IF(OR($A81="",Settings!$B$3=""),"",IF(DATE(Settings!$B$3,12,1)&gt;TODAY(),"",IF(SUM(AV81)&gt;0,IF($M81=0,"",IF(AV81&gt;=$M81+IF(AND(ISNUMBER(AW81),AW81&gt;DATE(Settings!$B$3,12,Settings!$B$4)),ROUND($M81*Settings!$B$5/100,0),0),"Up to date",IF(TODAY()&gt;DATE(Settings!$B$3,12,Settings!$B$4),"Overdue","Partial payment"))),IF(TODAY()&gt;DATE(Settings!$B$3,12,Settings!$B$4),"Overdue","No package"))))</f>
        <v/>
      </c>
    </row>
    <row r="82" spans="12:50" x14ac:dyDescent="0.25">
      <c r="M82" s="2" t="str">
        <f>IF($A82="","",IFERROR(VLOOKUP($L82,Settings!$A$9:$B$14,2,FALSE),0))</f>
        <v/>
      </c>
      <c r="N82" t="str">
        <f>IF($A82="","",IF(Q82="Overdue",1,0)+IF(T82="Overdue",1,0)+IF(W82="Overdue",1,0)+IF(Z82="Overdue",1,0)+IF(AC82="Overdue",1,0)+IF(AF82="Overdue",1,0)+IF(AI82="Overdue",1,0)+IF(AL82="Overdue",1,0)+IF(AO82="Overdue",1,0)+IF(AR82="Overdue",1,0)+IF(AU82="Overdue",1,0)+IF(AX82="Overdue",1,0))</f>
        <v/>
      </c>
      <c r="Q82" t="str">
        <f>IF(OR($A82="",Settings!$B$3=""),"",IF(DATE(Settings!$B$3,1,1)&gt;TODAY(),"",IF(SUM(O82)&gt;0,IF($M82=0,"",IF(O82&gt;=$M82+IF(AND(ISNUMBER(P82),P82&gt;DATE(Settings!$B$3,1,Settings!$B$4)),ROUND($M82*Settings!$B$5/100,0),0),"Up to date",IF(TODAY()&gt;DATE(Settings!$B$3,1,Settings!$B$4),"Overdue","Partial payment"))),IF(TODAY()&gt;DATE(Settings!$B$3,1,Settings!$B$4),"Overdue","No package"))))</f>
        <v/>
      </c>
      <c r="T82" t="str">
        <f>IF(OR($A82="",Settings!$B$3=""),"",IF(DATE(Settings!$B$3,2,1)&gt;TODAY(),"",IF(SUM(R82)&gt;0,IF($M82=0,"",IF(R82&gt;=$M82+IF(AND(ISNUMBER(S82),S82&gt;DATE(Settings!$B$3,2,Settings!$B$4)),ROUND($M82*Settings!$B$5/100,0),0),"Up to date",IF(TODAY()&gt;DATE(Settings!$B$3,2,Settings!$B$4),"Overdue","Partial payment"))),IF(TODAY()&gt;DATE(Settings!$B$3,2,Settings!$B$4),"Overdue","No package"))))</f>
        <v/>
      </c>
      <c r="W82" t="str">
        <f>IF(OR($A82="",Settings!$B$3=""),"",IF(DATE(Settings!$B$3,3,1)&gt;TODAY(),"",IF(SUM(U82)&gt;0,IF($M82=0,"",IF(U82&gt;=$M82+IF(AND(ISNUMBER(V82),V82&gt;DATE(Settings!$B$3,3,Settings!$B$4)),ROUND($M82*Settings!$B$5/100,0),0),"Up to date",IF(TODAY()&gt;DATE(Settings!$B$3,3,Settings!$B$4),"Overdue","Partial payment"))),IF(TODAY()&gt;DATE(Settings!$B$3,3,Settings!$B$4),"Overdue","No package"))))</f>
        <v/>
      </c>
      <c r="Z82" t="str">
        <f>IF(OR($A82="",Settings!$B$3=""),"",IF(DATE(Settings!$B$3,4,1)&gt;TODAY(),"",IF(SUM(X82)&gt;0,IF($M82=0,"",IF(X82&gt;=$M82+IF(AND(ISNUMBER(Y82),Y82&gt;DATE(Settings!$B$3,4,Settings!$B$4)),ROUND($M82*Settings!$B$5/100,0),0),"Up to date",IF(TODAY()&gt;DATE(Settings!$B$3,4,Settings!$B$4),"Overdue","Partial payment"))),IF(TODAY()&gt;DATE(Settings!$B$3,4,Settings!$B$4),"Overdue","No package"))))</f>
        <v/>
      </c>
      <c r="AC82" t="str">
        <f>IF(OR($A82="",Settings!$B$3=""),"",IF(DATE(Settings!$B$3,5,1)&gt;TODAY(),"",IF(SUM(AA82)&gt;0,IF($M82=0,"",IF(AA82&gt;=$M82+IF(AND(ISNUMBER(AB82),AB82&gt;DATE(Settings!$B$3,5,Settings!$B$4)),ROUND($M82*Settings!$B$5/100,0),0),"Up to date",IF(TODAY()&gt;DATE(Settings!$B$3,5,Settings!$B$4),"Overdue","Partial payment"))),IF(TODAY()&gt;DATE(Settings!$B$3,5,Settings!$B$4),"Overdue","No package"))))</f>
        <v/>
      </c>
      <c r="AF82" t="str">
        <f>IF(OR($A82="",Settings!$B$3=""),"",IF(DATE(Settings!$B$3,6,1)&gt;TODAY(),"",IF(SUM(AD82)&gt;0,IF($M82=0,"",IF(AD82&gt;=$M82+IF(AND(ISNUMBER(AE82),AE82&gt;DATE(Settings!$B$3,6,Settings!$B$4)),ROUND($M82*Settings!$B$5/100,0),0),"Up to date",IF(TODAY()&gt;DATE(Settings!$B$3,6,Settings!$B$4),"Overdue","Partial payment"))),IF(TODAY()&gt;DATE(Settings!$B$3,6,Settings!$B$4),"Overdue","No package"))))</f>
        <v/>
      </c>
      <c r="AI82" t="str">
        <f>IF(OR($A82="",Settings!$B$3=""),"",IF(DATE(Settings!$B$3,7,1)&gt;TODAY(),"",IF(SUM(AG82)&gt;0,IF($M82=0,"",IF(AG82&gt;=$M82+IF(AND(ISNUMBER(AH82),AH82&gt;DATE(Settings!$B$3,7,Settings!$B$4)),ROUND($M82*Settings!$B$5/100,0),0),"Up to date",IF(TODAY()&gt;DATE(Settings!$B$3,7,Settings!$B$4),"Overdue","Partial payment"))),IF(TODAY()&gt;DATE(Settings!$B$3,7,Settings!$B$4),"Overdue","No package"))))</f>
        <v/>
      </c>
      <c r="AL82" t="str">
        <f>IF(OR($A82="",Settings!$B$3=""),"",IF(DATE(Settings!$B$3,8,1)&gt;TODAY(),"",IF(SUM(AJ82)&gt;0,IF($M82=0,"",IF(AJ82&gt;=$M82+IF(AND(ISNUMBER(AK82),AK82&gt;DATE(Settings!$B$3,8,Settings!$B$4)),ROUND($M82*Settings!$B$5/100,0),0),"Up to date",IF(TODAY()&gt;DATE(Settings!$B$3,8,Settings!$B$4),"Overdue","Partial payment"))),IF(TODAY()&gt;DATE(Settings!$B$3,8,Settings!$B$4),"Overdue","No package"))))</f>
        <v/>
      </c>
      <c r="AO82" t="str">
        <f>IF(OR($A82="",Settings!$B$3=""),"",IF(DATE(Settings!$B$3,9,1)&gt;TODAY(),"",IF(SUM(AM82)&gt;0,IF($M82=0,"",IF(AM82&gt;=$M82+IF(AND(ISNUMBER(AN82),AN82&gt;DATE(Settings!$B$3,9,Settings!$B$4)),ROUND($M82*Settings!$B$5/100,0),0),"Up to date",IF(TODAY()&gt;DATE(Settings!$B$3,9,Settings!$B$4),"Overdue","Partial payment"))),IF(TODAY()&gt;DATE(Settings!$B$3,9,Settings!$B$4),"Overdue","No package"))))</f>
        <v/>
      </c>
      <c r="AR82" t="str">
        <f>IF(OR($A82="",Settings!$B$3=""),"",IF(DATE(Settings!$B$3,10,1)&gt;TODAY(),"",IF(SUM(AP82)&gt;0,IF($M82=0,"",IF(AP82&gt;=$M82+IF(AND(ISNUMBER(AQ82),AQ82&gt;DATE(Settings!$B$3,10,Settings!$B$4)),ROUND($M82*Settings!$B$5/100,0),0),"Up to date",IF(TODAY()&gt;DATE(Settings!$B$3,10,Settings!$B$4),"Overdue","Partial payment"))),IF(TODAY()&gt;DATE(Settings!$B$3,10,Settings!$B$4),"Overdue","No package"))))</f>
        <v/>
      </c>
      <c r="AU82" t="str">
        <f>IF(OR($A82="",Settings!$B$3=""),"",IF(DATE(Settings!$B$3,11,1)&gt;TODAY(),"",IF(SUM(AS82)&gt;0,IF($M82=0,"",IF(AS82&gt;=$M82+IF(AND(ISNUMBER(AT82),AT82&gt;DATE(Settings!$B$3,11,Settings!$B$4)),ROUND($M82*Settings!$B$5/100,0),0),"Up to date",IF(TODAY()&gt;DATE(Settings!$B$3,11,Settings!$B$4),"Overdue","Partial payment"))),IF(TODAY()&gt;DATE(Settings!$B$3,11,Settings!$B$4),"Overdue","No package"))))</f>
        <v/>
      </c>
      <c r="AX82" t="str">
        <f>IF(OR($A82="",Settings!$B$3=""),"",IF(DATE(Settings!$B$3,12,1)&gt;TODAY(),"",IF(SUM(AV82)&gt;0,IF($M82=0,"",IF(AV82&gt;=$M82+IF(AND(ISNUMBER(AW82),AW82&gt;DATE(Settings!$B$3,12,Settings!$B$4)),ROUND($M82*Settings!$B$5/100,0),0),"Up to date",IF(TODAY()&gt;DATE(Settings!$B$3,12,Settings!$B$4),"Overdue","Partial payment"))),IF(TODAY()&gt;DATE(Settings!$B$3,12,Settings!$B$4),"Overdue","No package"))))</f>
        <v/>
      </c>
    </row>
    <row r="83" spans="12:50" x14ac:dyDescent="0.25">
      <c r="M83" s="2" t="str">
        <f>IF($A83="","",IFERROR(VLOOKUP($L83,Settings!$A$9:$B$14,2,FALSE),0))</f>
        <v/>
      </c>
      <c r="N83" t="str">
        <f>IF($A83="","",IF(Q83="Overdue",1,0)+IF(T83="Overdue",1,0)+IF(W83="Overdue",1,0)+IF(Z83="Overdue",1,0)+IF(AC83="Overdue",1,0)+IF(AF83="Overdue",1,0)+IF(AI83="Overdue",1,0)+IF(AL83="Overdue",1,0)+IF(AO83="Overdue",1,0)+IF(AR83="Overdue",1,0)+IF(AU83="Overdue",1,0)+IF(AX83="Overdue",1,0))</f>
        <v/>
      </c>
      <c r="Q83" t="str">
        <f>IF(OR($A83="",Settings!$B$3=""),"",IF(DATE(Settings!$B$3,1,1)&gt;TODAY(),"",IF(SUM(O83)&gt;0,IF($M83=0,"",IF(O83&gt;=$M83+IF(AND(ISNUMBER(P83),P83&gt;DATE(Settings!$B$3,1,Settings!$B$4)),ROUND($M83*Settings!$B$5/100,0),0),"Up to date",IF(TODAY()&gt;DATE(Settings!$B$3,1,Settings!$B$4),"Overdue","Partial payment"))),IF(TODAY()&gt;DATE(Settings!$B$3,1,Settings!$B$4),"Overdue","No package"))))</f>
        <v/>
      </c>
      <c r="T83" t="str">
        <f>IF(OR($A83="",Settings!$B$3=""),"",IF(DATE(Settings!$B$3,2,1)&gt;TODAY(),"",IF(SUM(R83)&gt;0,IF($M83=0,"",IF(R83&gt;=$M83+IF(AND(ISNUMBER(S83),S83&gt;DATE(Settings!$B$3,2,Settings!$B$4)),ROUND($M83*Settings!$B$5/100,0),0),"Up to date",IF(TODAY()&gt;DATE(Settings!$B$3,2,Settings!$B$4),"Overdue","Partial payment"))),IF(TODAY()&gt;DATE(Settings!$B$3,2,Settings!$B$4),"Overdue","No package"))))</f>
        <v/>
      </c>
      <c r="W83" t="str">
        <f>IF(OR($A83="",Settings!$B$3=""),"",IF(DATE(Settings!$B$3,3,1)&gt;TODAY(),"",IF(SUM(U83)&gt;0,IF($M83=0,"",IF(U83&gt;=$M83+IF(AND(ISNUMBER(V83),V83&gt;DATE(Settings!$B$3,3,Settings!$B$4)),ROUND($M83*Settings!$B$5/100,0),0),"Up to date",IF(TODAY()&gt;DATE(Settings!$B$3,3,Settings!$B$4),"Overdue","Partial payment"))),IF(TODAY()&gt;DATE(Settings!$B$3,3,Settings!$B$4),"Overdue","No package"))))</f>
        <v/>
      </c>
      <c r="Z83" t="str">
        <f>IF(OR($A83="",Settings!$B$3=""),"",IF(DATE(Settings!$B$3,4,1)&gt;TODAY(),"",IF(SUM(X83)&gt;0,IF($M83=0,"",IF(X83&gt;=$M83+IF(AND(ISNUMBER(Y83),Y83&gt;DATE(Settings!$B$3,4,Settings!$B$4)),ROUND($M83*Settings!$B$5/100,0),0),"Up to date",IF(TODAY()&gt;DATE(Settings!$B$3,4,Settings!$B$4),"Overdue","Partial payment"))),IF(TODAY()&gt;DATE(Settings!$B$3,4,Settings!$B$4),"Overdue","No package"))))</f>
        <v/>
      </c>
      <c r="AC83" t="str">
        <f>IF(OR($A83="",Settings!$B$3=""),"",IF(DATE(Settings!$B$3,5,1)&gt;TODAY(),"",IF(SUM(AA83)&gt;0,IF($M83=0,"",IF(AA83&gt;=$M83+IF(AND(ISNUMBER(AB83),AB83&gt;DATE(Settings!$B$3,5,Settings!$B$4)),ROUND($M83*Settings!$B$5/100,0),0),"Up to date",IF(TODAY()&gt;DATE(Settings!$B$3,5,Settings!$B$4),"Overdue","Partial payment"))),IF(TODAY()&gt;DATE(Settings!$B$3,5,Settings!$B$4),"Overdue","No package"))))</f>
        <v/>
      </c>
      <c r="AF83" t="str">
        <f>IF(OR($A83="",Settings!$B$3=""),"",IF(DATE(Settings!$B$3,6,1)&gt;TODAY(),"",IF(SUM(AD83)&gt;0,IF($M83=0,"",IF(AD83&gt;=$M83+IF(AND(ISNUMBER(AE83),AE83&gt;DATE(Settings!$B$3,6,Settings!$B$4)),ROUND($M83*Settings!$B$5/100,0),0),"Up to date",IF(TODAY()&gt;DATE(Settings!$B$3,6,Settings!$B$4),"Overdue","Partial payment"))),IF(TODAY()&gt;DATE(Settings!$B$3,6,Settings!$B$4),"Overdue","No package"))))</f>
        <v/>
      </c>
      <c r="AI83" t="str">
        <f>IF(OR($A83="",Settings!$B$3=""),"",IF(DATE(Settings!$B$3,7,1)&gt;TODAY(),"",IF(SUM(AG83)&gt;0,IF($M83=0,"",IF(AG83&gt;=$M83+IF(AND(ISNUMBER(AH83),AH83&gt;DATE(Settings!$B$3,7,Settings!$B$4)),ROUND($M83*Settings!$B$5/100,0),0),"Up to date",IF(TODAY()&gt;DATE(Settings!$B$3,7,Settings!$B$4),"Overdue","Partial payment"))),IF(TODAY()&gt;DATE(Settings!$B$3,7,Settings!$B$4),"Overdue","No package"))))</f>
        <v/>
      </c>
      <c r="AL83" t="str">
        <f>IF(OR($A83="",Settings!$B$3=""),"",IF(DATE(Settings!$B$3,8,1)&gt;TODAY(),"",IF(SUM(AJ83)&gt;0,IF($M83=0,"",IF(AJ83&gt;=$M83+IF(AND(ISNUMBER(AK83),AK83&gt;DATE(Settings!$B$3,8,Settings!$B$4)),ROUND($M83*Settings!$B$5/100,0),0),"Up to date",IF(TODAY()&gt;DATE(Settings!$B$3,8,Settings!$B$4),"Overdue","Partial payment"))),IF(TODAY()&gt;DATE(Settings!$B$3,8,Settings!$B$4),"Overdue","No package"))))</f>
        <v/>
      </c>
      <c r="AO83" t="str">
        <f>IF(OR($A83="",Settings!$B$3=""),"",IF(DATE(Settings!$B$3,9,1)&gt;TODAY(),"",IF(SUM(AM83)&gt;0,IF($M83=0,"",IF(AM83&gt;=$M83+IF(AND(ISNUMBER(AN83),AN83&gt;DATE(Settings!$B$3,9,Settings!$B$4)),ROUND($M83*Settings!$B$5/100,0),0),"Up to date",IF(TODAY()&gt;DATE(Settings!$B$3,9,Settings!$B$4),"Overdue","Partial payment"))),IF(TODAY()&gt;DATE(Settings!$B$3,9,Settings!$B$4),"Overdue","No package"))))</f>
        <v/>
      </c>
      <c r="AR83" t="str">
        <f>IF(OR($A83="",Settings!$B$3=""),"",IF(DATE(Settings!$B$3,10,1)&gt;TODAY(),"",IF(SUM(AP83)&gt;0,IF($M83=0,"",IF(AP83&gt;=$M83+IF(AND(ISNUMBER(AQ83),AQ83&gt;DATE(Settings!$B$3,10,Settings!$B$4)),ROUND($M83*Settings!$B$5/100,0),0),"Up to date",IF(TODAY()&gt;DATE(Settings!$B$3,10,Settings!$B$4),"Overdue","Partial payment"))),IF(TODAY()&gt;DATE(Settings!$B$3,10,Settings!$B$4),"Overdue","No package"))))</f>
        <v/>
      </c>
      <c r="AU83" t="str">
        <f>IF(OR($A83="",Settings!$B$3=""),"",IF(DATE(Settings!$B$3,11,1)&gt;TODAY(),"",IF(SUM(AS83)&gt;0,IF($M83=0,"",IF(AS83&gt;=$M83+IF(AND(ISNUMBER(AT83),AT83&gt;DATE(Settings!$B$3,11,Settings!$B$4)),ROUND($M83*Settings!$B$5/100,0),0),"Up to date",IF(TODAY()&gt;DATE(Settings!$B$3,11,Settings!$B$4),"Overdue","Partial payment"))),IF(TODAY()&gt;DATE(Settings!$B$3,11,Settings!$B$4),"Overdue","No package"))))</f>
        <v/>
      </c>
      <c r="AX83" t="str">
        <f>IF(OR($A83="",Settings!$B$3=""),"",IF(DATE(Settings!$B$3,12,1)&gt;TODAY(),"",IF(SUM(AV83)&gt;0,IF($M83=0,"",IF(AV83&gt;=$M83+IF(AND(ISNUMBER(AW83),AW83&gt;DATE(Settings!$B$3,12,Settings!$B$4)),ROUND($M83*Settings!$B$5/100,0),0),"Up to date",IF(TODAY()&gt;DATE(Settings!$B$3,12,Settings!$B$4),"Overdue","Partial payment"))),IF(TODAY()&gt;DATE(Settings!$B$3,12,Settings!$B$4),"Overdue","No package"))))</f>
        <v/>
      </c>
    </row>
    <row r="84" spans="12:50" x14ac:dyDescent="0.25">
      <c r="M84" s="2" t="str">
        <f>IF($A84="","",IFERROR(VLOOKUP($L84,Settings!$A$9:$B$14,2,FALSE),0))</f>
        <v/>
      </c>
      <c r="N84" t="str">
        <f>IF($A84="","",IF(Q84="Overdue",1,0)+IF(T84="Overdue",1,0)+IF(W84="Overdue",1,0)+IF(Z84="Overdue",1,0)+IF(AC84="Overdue",1,0)+IF(AF84="Overdue",1,0)+IF(AI84="Overdue",1,0)+IF(AL84="Overdue",1,0)+IF(AO84="Overdue",1,0)+IF(AR84="Overdue",1,0)+IF(AU84="Overdue",1,0)+IF(AX84="Overdue",1,0))</f>
        <v/>
      </c>
      <c r="Q84" t="str">
        <f>IF(OR($A84="",Settings!$B$3=""),"",IF(DATE(Settings!$B$3,1,1)&gt;TODAY(),"",IF(SUM(O84)&gt;0,IF($M84=0,"",IF(O84&gt;=$M84+IF(AND(ISNUMBER(P84),P84&gt;DATE(Settings!$B$3,1,Settings!$B$4)),ROUND($M84*Settings!$B$5/100,0),0),"Up to date",IF(TODAY()&gt;DATE(Settings!$B$3,1,Settings!$B$4),"Overdue","Partial payment"))),IF(TODAY()&gt;DATE(Settings!$B$3,1,Settings!$B$4),"Overdue","No package"))))</f>
        <v/>
      </c>
      <c r="T84" t="str">
        <f>IF(OR($A84="",Settings!$B$3=""),"",IF(DATE(Settings!$B$3,2,1)&gt;TODAY(),"",IF(SUM(R84)&gt;0,IF($M84=0,"",IF(R84&gt;=$M84+IF(AND(ISNUMBER(S84),S84&gt;DATE(Settings!$B$3,2,Settings!$B$4)),ROUND($M84*Settings!$B$5/100,0),0),"Up to date",IF(TODAY()&gt;DATE(Settings!$B$3,2,Settings!$B$4),"Overdue","Partial payment"))),IF(TODAY()&gt;DATE(Settings!$B$3,2,Settings!$B$4),"Overdue","No package"))))</f>
        <v/>
      </c>
      <c r="W84" t="str">
        <f>IF(OR($A84="",Settings!$B$3=""),"",IF(DATE(Settings!$B$3,3,1)&gt;TODAY(),"",IF(SUM(U84)&gt;0,IF($M84=0,"",IF(U84&gt;=$M84+IF(AND(ISNUMBER(V84),V84&gt;DATE(Settings!$B$3,3,Settings!$B$4)),ROUND($M84*Settings!$B$5/100,0),0),"Up to date",IF(TODAY()&gt;DATE(Settings!$B$3,3,Settings!$B$4),"Overdue","Partial payment"))),IF(TODAY()&gt;DATE(Settings!$B$3,3,Settings!$B$4),"Overdue","No package"))))</f>
        <v/>
      </c>
      <c r="Z84" t="str">
        <f>IF(OR($A84="",Settings!$B$3=""),"",IF(DATE(Settings!$B$3,4,1)&gt;TODAY(),"",IF(SUM(X84)&gt;0,IF($M84=0,"",IF(X84&gt;=$M84+IF(AND(ISNUMBER(Y84),Y84&gt;DATE(Settings!$B$3,4,Settings!$B$4)),ROUND($M84*Settings!$B$5/100,0),0),"Up to date",IF(TODAY()&gt;DATE(Settings!$B$3,4,Settings!$B$4),"Overdue","Partial payment"))),IF(TODAY()&gt;DATE(Settings!$B$3,4,Settings!$B$4),"Overdue","No package"))))</f>
        <v/>
      </c>
      <c r="AC84" t="str">
        <f>IF(OR($A84="",Settings!$B$3=""),"",IF(DATE(Settings!$B$3,5,1)&gt;TODAY(),"",IF(SUM(AA84)&gt;0,IF($M84=0,"",IF(AA84&gt;=$M84+IF(AND(ISNUMBER(AB84),AB84&gt;DATE(Settings!$B$3,5,Settings!$B$4)),ROUND($M84*Settings!$B$5/100,0),0),"Up to date",IF(TODAY()&gt;DATE(Settings!$B$3,5,Settings!$B$4),"Overdue","Partial payment"))),IF(TODAY()&gt;DATE(Settings!$B$3,5,Settings!$B$4),"Overdue","No package"))))</f>
        <v/>
      </c>
      <c r="AF84" t="str">
        <f>IF(OR($A84="",Settings!$B$3=""),"",IF(DATE(Settings!$B$3,6,1)&gt;TODAY(),"",IF(SUM(AD84)&gt;0,IF($M84=0,"",IF(AD84&gt;=$M84+IF(AND(ISNUMBER(AE84),AE84&gt;DATE(Settings!$B$3,6,Settings!$B$4)),ROUND($M84*Settings!$B$5/100,0),0),"Up to date",IF(TODAY()&gt;DATE(Settings!$B$3,6,Settings!$B$4),"Overdue","Partial payment"))),IF(TODAY()&gt;DATE(Settings!$B$3,6,Settings!$B$4),"Overdue","No package"))))</f>
        <v/>
      </c>
      <c r="AI84" t="str">
        <f>IF(OR($A84="",Settings!$B$3=""),"",IF(DATE(Settings!$B$3,7,1)&gt;TODAY(),"",IF(SUM(AG84)&gt;0,IF($M84=0,"",IF(AG84&gt;=$M84+IF(AND(ISNUMBER(AH84),AH84&gt;DATE(Settings!$B$3,7,Settings!$B$4)),ROUND($M84*Settings!$B$5/100,0),0),"Up to date",IF(TODAY()&gt;DATE(Settings!$B$3,7,Settings!$B$4),"Overdue","Partial payment"))),IF(TODAY()&gt;DATE(Settings!$B$3,7,Settings!$B$4),"Overdue","No package"))))</f>
        <v/>
      </c>
      <c r="AL84" t="str">
        <f>IF(OR($A84="",Settings!$B$3=""),"",IF(DATE(Settings!$B$3,8,1)&gt;TODAY(),"",IF(SUM(AJ84)&gt;0,IF($M84=0,"",IF(AJ84&gt;=$M84+IF(AND(ISNUMBER(AK84),AK84&gt;DATE(Settings!$B$3,8,Settings!$B$4)),ROUND($M84*Settings!$B$5/100,0),0),"Up to date",IF(TODAY()&gt;DATE(Settings!$B$3,8,Settings!$B$4),"Overdue","Partial payment"))),IF(TODAY()&gt;DATE(Settings!$B$3,8,Settings!$B$4),"Overdue","No package"))))</f>
        <v/>
      </c>
      <c r="AO84" t="str">
        <f>IF(OR($A84="",Settings!$B$3=""),"",IF(DATE(Settings!$B$3,9,1)&gt;TODAY(),"",IF(SUM(AM84)&gt;0,IF($M84=0,"",IF(AM84&gt;=$M84+IF(AND(ISNUMBER(AN84),AN84&gt;DATE(Settings!$B$3,9,Settings!$B$4)),ROUND($M84*Settings!$B$5/100,0),0),"Up to date",IF(TODAY()&gt;DATE(Settings!$B$3,9,Settings!$B$4),"Overdue","Partial payment"))),IF(TODAY()&gt;DATE(Settings!$B$3,9,Settings!$B$4),"Overdue","No package"))))</f>
        <v/>
      </c>
      <c r="AR84" t="str">
        <f>IF(OR($A84="",Settings!$B$3=""),"",IF(DATE(Settings!$B$3,10,1)&gt;TODAY(),"",IF(SUM(AP84)&gt;0,IF($M84=0,"",IF(AP84&gt;=$M84+IF(AND(ISNUMBER(AQ84),AQ84&gt;DATE(Settings!$B$3,10,Settings!$B$4)),ROUND($M84*Settings!$B$5/100,0),0),"Up to date",IF(TODAY()&gt;DATE(Settings!$B$3,10,Settings!$B$4),"Overdue","Partial payment"))),IF(TODAY()&gt;DATE(Settings!$B$3,10,Settings!$B$4),"Overdue","No package"))))</f>
        <v/>
      </c>
      <c r="AU84" t="str">
        <f>IF(OR($A84="",Settings!$B$3=""),"",IF(DATE(Settings!$B$3,11,1)&gt;TODAY(),"",IF(SUM(AS84)&gt;0,IF($M84=0,"",IF(AS84&gt;=$M84+IF(AND(ISNUMBER(AT84),AT84&gt;DATE(Settings!$B$3,11,Settings!$B$4)),ROUND($M84*Settings!$B$5/100,0),0),"Up to date",IF(TODAY()&gt;DATE(Settings!$B$3,11,Settings!$B$4),"Overdue","Partial payment"))),IF(TODAY()&gt;DATE(Settings!$B$3,11,Settings!$B$4),"Overdue","No package"))))</f>
        <v/>
      </c>
      <c r="AX84" t="str">
        <f>IF(OR($A84="",Settings!$B$3=""),"",IF(DATE(Settings!$B$3,12,1)&gt;TODAY(),"",IF(SUM(AV84)&gt;0,IF($M84=0,"",IF(AV84&gt;=$M84+IF(AND(ISNUMBER(AW84),AW84&gt;DATE(Settings!$B$3,12,Settings!$B$4)),ROUND($M84*Settings!$B$5/100,0),0),"Up to date",IF(TODAY()&gt;DATE(Settings!$B$3,12,Settings!$B$4),"Overdue","Partial payment"))),IF(TODAY()&gt;DATE(Settings!$B$3,12,Settings!$B$4),"Overdue","No package"))))</f>
        <v/>
      </c>
    </row>
    <row r="85" spans="12:50" x14ac:dyDescent="0.25">
      <c r="M85" s="2" t="str">
        <f>IF($A85="","",IFERROR(VLOOKUP($L85,Settings!$A$9:$B$14,2,FALSE),0))</f>
        <v/>
      </c>
      <c r="N85" t="str">
        <f>IF($A85="","",IF(Q85="Overdue",1,0)+IF(T85="Overdue",1,0)+IF(W85="Overdue",1,0)+IF(Z85="Overdue",1,0)+IF(AC85="Overdue",1,0)+IF(AF85="Overdue",1,0)+IF(AI85="Overdue",1,0)+IF(AL85="Overdue",1,0)+IF(AO85="Overdue",1,0)+IF(AR85="Overdue",1,0)+IF(AU85="Overdue",1,0)+IF(AX85="Overdue",1,0))</f>
        <v/>
      </c>
      <c r="Q85" t="str">
        <f>IF(OR($A85="",Settings!$B$3=""),"",IF(DATE(Settings!$B$3,1,1)&gt;TODAY(),"",IF(SUM(O85)&gt;0,IF($M85=0,"",IF(O85&gt;=$M85+IF(AND(ISNUMBER(P85),P85&gt;DATE(Settings!$B$3,1,Settings!$B$4)),ROUND($M85*Settings!$B$5/100,0),0),"Up to date",IF(TODAY()&gt;DATE(Settings!$B$3,1,Settings!$B$4),"Overdue","Partial payment"))),IF(TODAY()&gt;DATE(Settings!$B$3,1,Settings!$B$4),"Overdue","No package"))))</f>
        <v/>
      </c>
      <c r="T85" t="str">
        <f>IF(OR($A85="",Settings!$B$3=""),"",IF(DATE(Settings!$B$3,2,1)&gt;TODAY(),"",IF(SUM(R85)&gt;0,IF($M85=0,"",IF(R85&gt;=$M85+IF(AND(ISNUMBER(S85),S85&gt;DATE(Settings!$B$3,2,Settings!$B$4)),ROUND($M85*Settings!$B$5/100,0),0),"Up to date",IF(TODAY()&gt;DATE(Settings!$B$3,2,Settings!$B$4),"Overdue","Partial payment"))),IF(TODAY()&gt;DATE(Settings!$B$3,2,Settings!$B$4),"Overdue","No package"))))</f>
        <v/>
      </c>
      <c r="W85" t="str">
        <f>IF(OR($A85="",Settings!$B$3=""),"",IF(DATE(Settings!$B$3,3,1)&gt;TODAY(),"",IF(SUM(U85)&gt;0,IF($M85=0,"",IF(U85&gt;=$M85+IF(AND(ISNUMBER(V85),V85&gt;DATE(Settings!$B$3,3,Settings!$B$4)),ROUND($M85*Settings!$B$5/100,0),0),"Up to date",IF(TODAY()&gt;DATE(Settings!$B$3,3,Settings!$B$4),"Overdue","Partial payment"))),IF(TODAY()&gt;DATE(Settings!$B$3,3,Settings!$B$4),"Overdue","No package"))))</f>
        <v/>
      </c>
      <c r="Z85" t="str">
        <f>IF(OR($A85="",Settings!$B$3=""),"",IF(DATE(Settings!$B$3,4,1)&gt;TODAY(),"",IF(SUM(X85)&gt;0,IF($M85=0,"",IF(X85&gt;=$M85+IF(AND(ISNUMBER(Y85),Y85&gt;DATE(Settings!$B$3,4,Settings!$B$4)),ROUND($M85*Settings!$B$5/100,0),0),"Up to date",IF(TODAY()&gt;DATE(Settings!$B$3,4,Settings!$B$4),"Overdue","Partial payment"))),IF(TODAY()&gt;DATE(Settings!$B$3,4,Settings!$B$4),"Overdue","No package"))))</f>
        <v/>
      </c>
      <c r="AC85" t="str">
        <f>IF(OR($A85="",Settings!$B$3=""),"",IF(DATE(Settings!$B$3,5,1)&gt;TODAY(),"",IF(SUM(AA85)&gt;0,IF($M85=0,"",IF(AA85&gt;=$M85+IF(AND(ISNUMBER(AB85),AB85&gt;DATE(Settings!$B$3,5,Settings!$B$4)),ROUND($M85*Settings!$B$5/100,0),0),"Up to date",IF(TODAY()&gt;DATE(Settings!$B$3,5,Settings!$B$4),"Overdue","Partial payment"))),IF(TODAY()&gt;DATE(Settings!$B$3,5,Settings!$B$4),"Overdue","No package"))))</f>
        <v/>
      </c>
      <c r="AF85" t="str">
        <f>IF(OR($A85="",Settings!$B$3=""),"",IF(DATE(Settings!$B$3,6,1)&gt;TODAY(),"",IF(SUM(AD85)&gt;0,IF($M85=0,"",IF(AD85&gt;=$M85+IF(AND(ISNUMBER(AE85),AE85&gt;DATE(Settings!$B$3,6,Settings!$B$4)),ROUND($M85*Settings!$B$5/100,0),0),"Up to date",IF(TODAY()&gt;DATE(Settings!$B$3,6,Settings!$B$4),"Overdue","Partial payment"))),IF(TODAY()&gt;DATE(Settings!$B$3,6,Settings!$B$4),"Overdue","No package"))))</f>
        <v/>
      </c>
      <c r="AI85" t="str">
        <f>IF(OR($A85="",Settings!$B$3=""),"",IF(DATE(Settings!$B$3,7,1)&gt;TODAY(),"",IF(SUM(AG85)&gt;0,IF($M85=0,"",IF(AG85&gt;=$M85+IF(AND(ISNUMBER(AH85),AH85&gt;DATE(Settings!$B$3,7,Settings!$B$4)),ROUND($M85*Settings!$B$5/100,0),0),"Up to date",IF(TODAY()&gt;DATE(Settings!$B$3,7,Settings!$B$4),"Overdue","Partial payment"))),IF(TODAY()&gt;DATE(Settings!$B$3,7,Settings!$B$4),"Overdue","No package"))))</f>
        <v/>
      </c>
      <c r="AL85" t="str">
        <f>IF(OR($A85="",Settings!$B$3=""),"",IF(DATE(Settings!$B$3,8,1)&gt;TODAY(),"",IF(SUM(AJ85)&gt;0,IF($M85=0,"",IF(AJ85&gt;=$M85+IF(AND(ISNUMBER(AK85),AK85&gt;DATE(Settings!$B$3,8,Settings!$B$4)),ROUND($M85*Settings!$B$5/100,0),0),"Up to date",IF(TODAY()&gt;DATE(Settings!$B$3,8,Settings!$B$4),"Overdue","Partial payment"))),IF(TODAY()&gt;DATE(Settings!$B$3,8,Settings!$B$4),"Overdue","No package"))))</f>
        <v/>
      </c>
      <c r="AO85" t="str">
        <f>IF(OR($A85="",Settings!$B$3=""),"",IF(DATE(Settings!$B$3,9,1)&gt;TODAY(),"",IF(SUM(AM85)&gt;0,IF($M85=0,"",IF(AM85&gt;=$M85+IF(AND(ISNUMBER(AN85),AN85&gt;DATE(Settings!$B$3,9,Settings!$B$4)),ROUND($M85*Settings!$B$5/100,0),0),"Up to date",IF(TODAY()&gt;DATE(Settings!$B$3,9,Settings!$B$4),"Overdue","Partial payment"))),IF(TODAY()&gt;DATE(Settings!$B$3,9,Settings!$B$4),"Overdue","No package"))))</f>
        <v/>
      </c>
      <c r="AR85" t="str">
        <f>IF(OR($A85="",Settings!$B$3=""),"",IF(DATE(Settings!$B$3,10,1)&gt;TODAY(),"",IF(SUM(AP85)&gt;0,IF($M85=0,"",IF(AP85&gt;=$M85+IF(AND(ISNUMBER(AQ85),AQ85&gt;DATE(Settings!$B$3,10,Settings!$B$4)),ROUND($M85*Settings!$B$5/100,0),0),"Up to date",IF(TODAY()&gt;DATE(Settings!$B$3,10,Settings!$B$4),"Overdue","Partial payment"))),IF(TODAY()&gt;DATE(Settings!$B$3,10,Settings!$B$4),"Overdue","No package"))))</f>
        <v/>
      </c>
      <c r="AU85" t="str">
        <f>IF(OR($A85="",Settings!$B$3=""),"",IF(DATE(Settings!$B$3,11,1)&gt;TODAY(),"",IF(SUM(AS85)&gt;0,IF($M85=0,"",IF(AS85&gt;=$M85+IF(AND(ISNUMBER(AT85),AT85&gt;DATE(Settings!$B$3,11,Settings!$B$4)),ROUND($M85*Settings!$B$5/100,0),0),"Up to date",IF(TODAY()&gt;DATE(Settings!$B$3,11,Settings!$B$4),"Overdue","Partial payment"))),IF(TODAY()&gt;DATE(Settings!$B$3,11,Settings!$B$4),"Overdue","No package"))))</f>
        <v/>
      </c>
      <c r="AX85" t="str">
        <f>IF(OR($A85="",Settings!$B$3=""),"",IF(DATE(Settings!$B$3,12,1)&gt;TODAY(),"",IF(SUM(AV85)&gt;0,IF($M85=0,"",IF(AV85&gt;=$M85+IF(AND(ISNUMBER(AW85),AW85&gt;DATE(Settings!$B$3,12,Settings!$B$4)),ROUND($M85*Settings!$B$5/100,0),0),"Up to date",IF(TODAY()&gt;DATE(Settings!$B$3,12,Settings!$B$4),"Overdue","Partial payment"))),IF(TODAY()&gt;DATE(Settings!$B$3,12,Settings!$B$4),"Overdue","No package"))))</f>
        <v/>
      </c>
    </row>
    <row r="86" spans="12:50" x14ac:dyDescent="0.25">
      <c r="M86" s="2" t="str">
        <f>IF($A86="","",IFERROR(VLOOKUP($L86,Settings!$A$9:$B$14,2,FALSE),0))</f>
        <v/>
      </c>
      <c r="N86" t="str">
        <f>IF($A86="","",IF(Q86="Overdue",1,0)+IF(T86="Overdue",1,0)+IF(W86="Overdue",1,0)+IF(Z86="Overdue",1,0)+IF(AC86="Overdue",1,0)+IF(AF86="Overdue",1,0)+IF(AI86="Overdue",1,0)+IF(AL86="Overdue",1,0)+IF(AO86="Overdue",1,0)+IF(AR86="Overdue",1,0)+IF(AU86="Overdue",1,0)+IF(AX86="Overdue",1,0))</f>
        <v/>
      </c>
      <c r="Q86" t="str">
        <f>IF(OR($A86="",Settings!$B$3=""),"",IF(DATE(Settings!$B$3,1,1)&gt;TODAY(),"",IF(SUM(O86)&gt;0,IF($M86=0,"",IF(O86&gt;=$M86+IF(AND(ISNUMBER(P86),P86&gt;DATE(Settings!$B$3,1,Settings!$B$4)),ROUND($M86*Settings!$B$5/100,0),0),"Up to date",IF(TODAY()&gt;DATE(Settings!$B$3,1,Settings!$B$4),"Overdue","Partial payment"))),IF(TODAY()&gt;DATE(Settings!$B$3,1,Settings!$B$4),"Overdue","No package"))))</f>
        <v/>
      </c>
      <c r="T86" t="str">
        <f>IF(OR($A86="",Settings!$B$3=""),"",IF(DATE(Settings!$B$3,2,1)&gt;TODAY(),"",IF(SUM(R86)&gt;0,IF($M86=0,"",IF(R86&gt;=$M86+IF(AND(ISNUMBER(S86),S86&gt;DATE(Settings!$B$3,2,Settings!$B$4)),ROUND($M86*Settings!$B$5/100,0),0),"Up to date",IF(TODAY()&gt;DATE(Settings!$B$3,2,Settings!$B$4),"Overdue","Partial payment"))),IF(TODAY()&gt;DATE(Settings!$B$3,2,Settings!$B$4),"Overdue","No package"))))</f>
        <v/>
      </c>
      <c r="W86" t="str">
        <f>IF(OR($A86="",Settings!$B$3=""),"",IF(DATE(Settings!$B$3,3,1)&gt;TODAY(),"",IF(SUM(U86)&gt;0,IF($M86=0,"",IF(U86&gt;=$M86+IF(AND(ISNUMBER(V86),V86&gt;DATE(Settings!$B$3,3,Settings!$B$4)),ROUND($M86*Settings!$B$5/100,0),0),"Up to date",IF(TODAY()&gt;DATE(Settings!$B$3,3,Settings!$B$4),"Overdue","Partial payment"))),IF(TODAY()&gt;DATE(Settings!$B$3,3,Settings!$B$4),"Overdue","No package"))))</f>
        <v/>
      </c>
      <c r="Z86" t="str">
        <f>IF(OR($A86="",Settings!$B$3=""),"",IF(DATE(Settings!$B$3,4,1)&gt;TODAY(),"",IF(SUM(X86)&gt;0,IF($M86=0,"",IF(X86&gt;=$M86+IF(AND(ISNUMBER(Y86),Y86&gt;DATE(Settings!$B$3,4,Settings!$B$4)),ROUND($M86*Settings!$B$5/100,0),0),"Up to date",IF(TODAY()&gt;DATE(Settings!$B$3,4,Settings!$B$4),"Overdue","Partial payment"))),IF(TODAY()&gt;DATE(Settings!$B$3,4,Settings!$B$4),"Overdue","No package"))))</f>
        <v/>
      </c>
      <c r="AC86" t="str">
        <f>IF(OR($A86="",Settings!$B$3=""),"",IF(DATE(Settings!$B$3,5,1)&gt;TODAY(),"",IF(SUM(AA86)&gt;0,IF($M86=0,"",IF(AA86&gt;=$M86+IF(AND(ISNUMBER(AB86),AB86&gt;DATE(Settings!$B$3,5,Settings!$B$4)),ROUND($M86*Settings!$B$5/100,0),0),"Up to date",IF(TODAY()&gt;DATE(Settings!$B$3,5,Settings!$B$4),"Overdue","Partial payment"))),IF(TODAY()&gt;DATE(Settings!$B$3,5,Settings!$B$4),"Overdue","No package"))))</f>
        <v/>
      </c>
      <c r="AF86" t="str">
        <f>IF(OR($A86="",Settings!$B$3=""),"",IF(DATE(Settings!$B$3,6,1)&gt;TODAY(),"",IF(SUM(AD86)&gt;0,IF($M86=0,"",IF(AD86&gt;=$M86+IF(AND(ISNUMBER(AE86),AE86&gt;DATE(Settings!$B$3,6,Settings!$B$4)),ROUND($M86*Settings!$B$5/100,0),0),"Up to date",IF(TODAY()&gt;DATE(Settings!$B$3,6,Settings!$B$4),"Overdue","Partial payment"))),IF(TODAY()&gt;DATE(Settings!$B$3,6,Settings!$B$4),"Overdue","No package"))))</f>
        <v/>
      </c>
      <c r="AI86" t="str">
        <f>IF(OR($A86="",Settings!$B$3=""),"",IF(DATE(Settings!$B$3,7,1)&gt;TODAY(),"",IF(SUM(AG86)&gt;0,IF($M86=0,"",IF(AG86&gt;=$M86+IF(AND(ISNUMBER(AH86),AH86&gt;DATE(Settings!$B$3,7,Settings!$B$4)),ROUND($M86*Settings!$B$5/100,0),0),"Up to date",IF(TODAY()&gt;DATE(Settings!$B$3,7,Settings!$B$4),"Overdue","Partial payment"))),IF(TODAY()&gt;DATE(Settings!$B$3,7,Settings!$B$4),"Overdue","No package"))))</f>
        <v/>
      </c>
      <c r="AL86" t="str">
        <f>IF(OR($A86="",Settings!$B$3=""),"",IF(DATE(Settings!$B$3,8,1)&gt;TODAY(),"",IF(SUM(AJ86)&gt;0,IF($M86=0,"",IF(AJ86&gt;=$M86+IF(AND(ISNUMBER(AK86),AK86&gt;DATE(Settings!$B$3,8,Settings!$B$4)),ROUND($M86*Settings!$B$5/100,0),0),"Up to date",IF(TODAY()&gt;DATE(Settings!$B$3,8,Settings!$B$4),"Overdue","Partial payment"))),IF(TODAY()&gt;DATE(Settings!$B$3,8,Settings!$B$4),"Overdue","No package"))))</f>
        <v/>
      </c>
      <c r="AO86" t="str">
        <f>IF(OR($A86="",Settings!$B$3=""),"",IF(DATE(Settings!$B$3,9,1)&gt;TODAY(),"",IF(SUM(AM86)&gt;0,IF($M86=0,"",IF(AM86&gt;=$M86+IF(AND(ISNUMBER(AN86),AN86&gt;DATE(Settings!$B$3,9,Settings!$B$4)),ROUND($M86*Settings!$B$5/100,0),0),"Up to date",IF(TODAY()&gt;DATE(Settings!$B$3,9,Settings!$B$4),"Overdue","Partial payment"))),IF(TODAY()&gt;DATE(Settings!$B$3,9,Settings!$B$4),"Overdue","No package"))))</f>
        <v/>
      </c>
      <c r="AR86" t="str">
        <f>IF(OR($A86="",Settings!$B$3=""),"",IF(DATE(Settings!$B$3,10,1)&gt;TODAY(),"",IF(SUM(AP86)&gt;0,IF($M86=0,"",IF(AP86&gt;=$M86+IF(AND(ISNUMBER(AQ86),AQ86&gt;DATE(Settings!$B$3,10,Settings!$B$4)),ROUND($M86*Settings!$B$5/100,0),0),"Up to date",IF(TODAY()&gt;DATE(Settings!$B$3,10,Settings!$B$4),"Overdue","Partial payment"))),IF(TODAY()&gt;DATE(Settings!$B$3,10,Settings!$B$4),"Overdue","No package"))))</f>
        <v/>
      </c>
      <c r="AU86" t="str">
        <f>IF(OR($A86="",Settings!$B$3=""),"",IF(DATE(Settings!$B$3,11,1)&gt;TODAY(),"",IF(SUM(AS86)&gt;0,IF($M86=0,"",IF(AS86&gt;=$M86+IF(AND(ISNUMBER(AT86),AT86&gt;DATE(Settings!$B$3,11,Settings!$B$4)),ROUND($M86*Settings!$B$5/100,0),0),"Up to date",IF(TODAY()&gt;DATE(Settings!$B$3,11,Settings!$B$4),"Overdue","Partial payment"))),IF(TODAY()&gt;DATE(Settings!$B$3,11,Settings!$B$4),"Overdue","No package"))))</f>
        <v/>
      </c>
      <c r="AX86" t="str">
        <f>IF(OR($A86="",Settings!$B$3=""),"",IF(DATE(Settings!$B$3,12,1)&gt;TODAY(),"",IF(SUM(AV86)&gt;0,IF($M86=0,"",IF(AV86&gt;=$M86+IF(AND(ISNUMBER(AW86),AW86&gt;DATE(Settings!$B$3,12,Settings!$B$4)),ROUND($M86*Settings!$B$5/100,0),0),"Up to date",IF(TODAY()&gt;DATE(Settings!$B$3,12,Settings!$B$4),"Overdue","Partial payment"))),IF(TODAY()&gt;DATE(Settings!$B$3,12,Settings!$B$4),"Overdue","No package"))))</f>
        <v/>
      </c>
    </row>
    <row r="87" spans="12:50" x14ac:dyDescent="0.25">
      <c r="M87" s="2" t="str">
        <f>IF($A87="","",IFERROR(VLOOKUP($L87,Settings!$A$9:$B$14,2,FALSE),0))</f>
        <v/>
      </c>
      <c r="N87" t="str">
        <f>IF($A87="","",IF(Q87="Overdue",1,0)+IF(T87="Overdue",1,0)+IF(W87="Overdue",1,0)+IF(Z87="Overdue",1,0)+IF(AC87="Overdue",1,0)+IF(AF87="Overdue",1,0)+IF(AI87="Overdue",1,0)+IF(AL87="Overdue",1,0)+IF(AO87="Overdue",1,0)+IF(AR87="Overdue",1,0)+IF(AU87="Overdue",1,0)+IF(AX87="Overdue",1,0))</f>
        <v/>
      </c>
      <c r="Q87" t="str">
        <f>IF(OR($A87="",Settings!$B$3=""),"",IF(DATE(Settings!$B$3,1,1)&gt;TODAY(),"",IF(SUM(O87)&gt;0,IF($M87=0,"",IF(O87&gt;=$M87+IF(AND(ISNUMBER(P87),P87&gt;DATE(Settings!$B$3,1,Settings!$B$4)),ROUND($M87*Settings!$B$5/100,0),0),"Up to date",IF(TODAY()&gt;DATE(Settings!$B$3,1,Settings!$B$4),"Overdue","Partial payment"))),IF(TODAY()&gt;DATE(Settings!$B$3,1,Settings!$B$4),"Overdue","No package"))))</f>
        <v/>
      </c>
      <c r="T87" t="str">
        <f>IF(OR($A87="",Settings!$B$3=""),"",IF(DATE(Settings!$B$3,2,1)&gt;TODAY(),"",IF(SUM(R87)&gt;0,IF($M87=0,"",IF(R87&gt;=$M87+IF(AND(ISNUMBER(S87),S87&gt;DATE(Settings!$B$3,2,Settings!$B$4)),ROUND($M87*Settings!$B$5/100,0),0),"Up to date",IF(TODAY()&gt;DATE(Settings!$B$3,2,Settings!$B$4),"Overdue","Partial payment"))),IF(TODAY()&gt;DATE(Settings!$B$3,2,Settings!$B$4),"Overdue","No package"))))</f>
        <v/>
      </c>
      <c r="W87" t="str">
        <f>IF(OR($A87="",Settings!$B$3=""),"",IF(DATE(Settings!$B$3,3,1)&gt;TODAY(),"",IF(SUM(U87)&gt;0,IF($M87=0,"",IF(U87&gt;=$M87+IF(AND(ISNUMBER(V87),V87&gt;DATE(Settings!$B$3,3,Settings!$B$4)),ROUND($M87*Settings!$B$5/100,0),0),"Up to date",IF(TODAY()&gt;DATE(Settings!$B$3,3,Settings!$B$4),"Overdue","Partial payment"))),IF(TODAY()&gt;DATE(Settings!$B$3,3,Settings!$B$4),"Overdue","No package"))))</f>
        <v/>
      </c>
      <c r="Z87" t="str">
        <f>IF(OR($A87="",Settings!$B$3=""),"",IF(DATE(Settings!$B$3,4,1)&gt;TODAY(),"",IF(SUM(X87)&gt;0,IF($M87=0,"",IF(X87&gt;=$M87+IF(AND(ISNUMBER(Y87),Y87&gt;DATE(Settings!$B$3,4,Settings!$B$4)),ROUND($M87*Settings!$B$5/100,0),0),"Up to date",IF(TODAY()&gt;DATE(Settings!$B$3,4,Settings!$B$4),"Overdue","Partial payment"))),IF(TODAY()&gt;DATE(Settings!$B$3,4,Settings!$B$4),"Overdue","No package"))))</f>
        <v/>
      </c>
      <c r="AC87" t="str">
        <f>IF(OR($A87="",Settings!$B$3=""),"",IF(DATE(Settings!$B$3,5,1)&gt;TODAY(),"",IF(SUM(AA87)&gt;0,IF($M87=0,"",IF(AA87&gt;=$M87+IF(AND(ISNUMBER(AB87),AB87&gt;DATE(Settings!$B$3,5,Settings!$B$4)),ROUND($M87*Settings!$B$5/100,0),0),"Up to date",IF(TODAY()&gt;DATE(Settings!$B$3,5,Settings!$B$4),"Overdue","Partial payment"))),IF(TODAY()&gt;DATE(Settings!$B$3,5,Settings!$B$4),"Overdue","No package"))))</f>
        <v/>
      </c>
      <c r="AF87" t="str">
        <f>IF(OR($A87="",Settings!$B$3=""),"",IF(DATE(Settings!$B$3,6,1)&gt;TODAY(),"",IF(SUM(AD87)&gt;0,IF($M87=0,"",IF(AD87&gt;=$M87+IF(AND(ISNUMBER(AE87),AE87&gt;DATE(Settings!$B$3,6,Settings!$B$4)),ROUND($M87*Settings!$B$5/100,0),0),"Up to date",IF(TODAY()&gt;DATE(Settings!$B$3,6,Settings!$B$4),"Overdue","Partial payment"))),IF(TODAY()&gt;DATE(Settings!$B$3,6,Settings!$B$4),"Overdue","No package"))))</f>
        <v/>
      </c>
      <c r="AI87" t="str">
        <f>IF(OR($A87="",Settings!$B$3=""),"",IF(DATE(Settings!$B$3,7,1)&gt;TODAY(),"",IF(SUM(AG87)&gt;0,IF($M87=0,"",IF(AG87&gt;=$M87+IF(AND(ISNUMBER(AH87),AH87&gt;DATE(Settings!$B$3,7,Settings!$B$4)),ROUND($M87*Settings!$B$5/100,0),0),"Up to date",IF(TODAY()&gt;DATE(Settings!$B$3,7,Settings!$B$4),"Overdue","Partial payment"))),IF(TODAY()&gt;DATE(Settings!$B$3,7,Settings!$B$4),"Overdue","No package"))))</f>
        <v/>
      </c>
      <c r="AL87" t="str">
        <f>IF(OR($A87="",Settings!$B$3=""),"",IF(DATE(Settings!$B$3,8,1)&gt;TODAY(),"",IF(SUM(AJ87)&gt;0,IF($M87=0,"",IF(AJ87&gt;=$M87+IF(AND(ISNUMBER(AK87),AK87&gt;DATE(Settings!$B$3,8,Settings!$B$4)),ROUND($M87*Settings!$B$5/100,0),0),"Up to date",IF(TODAY()&gt;DATE(Settings!$B$3,8,Settings!$B$4),"Overdue","Partial payment"))),IF(TODAY()&gt;DATE(Settings!$B$3,8,Settings!$B$4),"Overdue","No package"))))</f>
        <v/>
      </c>
      <c r="AO87" t="str">
        <f>IF(OR($A87="",Settings!$B$3=""),"",IF(DATE(Settings!$B$3,9,1)&gt;TODAY(),"",IF(SUM(AM87)&gt;0,IF($M87=0,"",IF(AM87&gt;=$M87+IF(AND(ISNUMBER(AN87),AN87&gt;DATE(Settings!$B$3,9,Settings!$B$4)),ROUND($M87*Settings!$B$5/100,0),0),"Up to date",IF(TODAY()&gt;DATE(Settings!$B$3,9,Settings!$B$4),"Overdue","Partial payment"))),IF(TODAY()&gt;DATE(Settings!$B$3,9,Settings!$B$4),"Overdue","No package"))))</f>
        <v/>
      </c>
      <c r="AR87" t="str">
        <f>IF(OR($A87="",Settings!$B$3=""),"",IF(DATE(Settings!$B$3,10,1)&gt;TODAY(),"",IF(SUM(AP87)&gt;0,IF($M87=0,"",IF(AP87&gt;=$M87+IF(AND(ISNUMBER(AQ87),AQ87&gt;DATE(Settings!$B$3,10,Settings!$B$4)),ROUND($M87*Settings!$B$5/100,0),0),"Up to date",IF(TODAY()&gt;DATE(Settings!$B$3,10,Settings!$B$4),"Overdue","Partial payment"))),IF(TODAY()&gt;DATE(Settings!$B$3,10,Settings!$B$4),"Overdue","No package"))))</f>
        <v/>
      </c>
      <c r="AU87" t="str">
        <f>IF(OR($A87="",Settings!$B$3=""),"",IF(DATE(Settings!$B$3,11,1)&gt;TODAY(),"",IF(SUM(AS87)&gt;0,IF($M87=0,"",IF(AS87&gt;=$M87+IF(AND(ISNUMBER(AT87),AT87&gt;DATE(Settings!$B$3,11,Settings!$B$4)),ROUND($M87*Settings!$B$5/100,0),0),"Up to date",IF(TODAY()&gt;DATE(Settings!$B$3,11,Settings!$B$4),"Overdue","Partial payment"))),IF(TODAY()&gt;DATE(Settings!$B$3,11,Settings!$B$4),"Overdue","No package"))))</f>
        <v/>
      </c>
      <c r="AX87" t="str">
        <f>IF(OR($A87="",Settings!$B$3=""),"",IF(DATE(Settings!$B$3,12,1)&gt;TODAY(),"",IF(SUM(AV87)&gt;0,IF($M87=0,"",IF(AV87&gt;=$M87+IF(AND(ISNUMBER(AW87),AW87&gt;DATE(Settings!$B$3,12,Settings!$B$4)),ROUND($M87*Settings!$B$5/100,0),0),"Up to date",IF(TODAY()&gt;DATE(Settings!$B$3,12,Settings!$B$4),"Overdue","Partial payment"))),IF(TODAY()&gt;DATE(Settings!$B$3,12,Settings!$B$4),"Overdue","No package"))))</f>
        <v/>
      </c>
    </row>
    <row r="88" spans="12:50" x14ac:dyDescent="0.25">
      <c r="M88" s="2" t="str">
        <f>IF($A88="","",IFERROR(VLOOKUP($L88,Settings!$A$9:$B$14,2,FALSE),0))</f>
        <v/>
      </c>
      <c r="N88" t="str">
        <f>IF($A88="","",IF(Q88="Overdue",1,0)+IF(T88="Overdue",1,0)+IF(W88="Overdue",1,0)+IF(Z88="Overdue",1,0)+IF(AC88="Overdue",1,0)+IF(AF88="Overdue",1,0)+IF(AI88="Overdue",1,0)+IF(AL88="Overdue",1,0)+IF(AO88="Overdue",1,0)+IF(AR88="Overdue",1,0)+IF(AU88="Overdue",1,0)+IF(AX88="Overdue",1,0))</f>
        <v/>
      </c>
      <c r="Q88" t="str">
        <f>IF(OR($A88="",Settings!$B$3=""),"",IF(DATE(Settings!$B$3,1,1)&gt;TODAY(),"",IF(SUM(O88)&gt;0,IF($M88=0,"",IF(O88&gt;=$M88+IF(AND(ISNUMBER(P88),P88&gt;DATE(Settings!$B$3,1,Settings!$B$4)),ROUND($M88*Settings!$B$5/100,0),0),"Up to date",IF(TODAY()&gt;DATE(Settings!$B$3,1,Settings!$B$4),"Overdue","Partial payment"))),IF(TODAY()&gt;DATE(Settings!$B$3,1,Settings!$B$4),"Overdue","No package"))))</f>
        <v/>
      </c>
      <c r="T88" t="str">
        <f>IF(OR($A88="",Settings!$B$3=""),"",IF(DATE(Settings!$B$3,2,1)&gt;TODAY(),"",IF(SUM(R88)&gt;0,IF($M88=0,"",IF(R88&gt;=$M88+IF(AND(ISNUMBER(S88),S88&gt;DATE(Settings!$B$3,2,Settings!$B$4)),ROUND($M88*Settings!$B$5/100,0),0),"Up to date",IF(TODAY()&gt;DATE(Settings!$B$3,2,Settings!$B$4),"Overdue","Partial payment"))),IF(TODAY()&gt;DATE(Settings!$B$3,2,Settings!$B$4),"Overdue","No package"))))</f>
        <v/>
      </c>
      <c r="W88" t="str">
        <f>IF(OR($A88="",Settings!$B$3=""),"",IF(DATE(Settings!$B$3,3,1)&gt;TODAY(),"",IF(SUM(U88)&gt;0,IF($M88=0,"",IF(U88&gt;=$M88+IF(AND(ISNUMBER(V88),V88&gt;DATE(Settings!$B$3,3,Settings!$B$4)),ROUND($M88*Settings!$B$5/100,0),0),"Up to date",IF(TODAY()&gt;DATE(Settings!$B$3,3,Settings!$B$4),"Overdue","Partial payment"))),IF(TODAY()&gt;DATE(Settings!$B$3,3,Settings!$B$4),"Overdue","No package"))))</f>
        <v/>
      </c>
      <c r="Z88" t="str">
        <f>IF(OR($A88="",Settings!$B$3=""),"",IF(DATE(Settings!$B$3,4,1)&gt;TODAY(),"",IF(SUM(X88)&gt;0,IF($M88=0,"",IF(X88&gt;=$M88+IF(AND(ISNUMBER(Y88),Y88&gt;DATE(Settings!$B$3,4,Settings!$B$4)),ROUND($M88*Settings!$B$5/100,0),0),"Up to date",IF(TODAY()&gt;DATE(Settings!$B$3,4,Settings!$B$4),"Overdue","Partial payment"))),IF(TODAY()&gt;DATE(Settings!$B$3,4,Settings!$B$4),"Overdue","No package"))))</f>
        <v/>
      </c>
      <c r="AC88" t="str">
        <f>IF(OR($A88="",Settings!$B$3=""),"",IF(DATE(Settings!$B$3,5,1)&gt;TODAY(),"",IF(SUM(AA88)&gt;0,IF($M88=0,"",IF(AA88&gt;=$M88+IF(AND(ISNUMBER(AB88),AB88&gt;DATE(Settings!$B$3,5,Settings!$B$4)),ROUND($M88*Settings!$B$5/100,0),0),"Up to date",IF(TODAY()&gt;DATE(Settings!$B$3,5,Settings!$B$4),"Overdue","Partial payment"))),IF(TODAY()&gt;DATE(Settings!$B$3,5,Settings!$B$4),"Overdue","No package"))))</f>
        <v/>
      </c>
      <c r="AF88" t="str">
        <f>IF(OR($A88="",Settings!$B$3=""),"",IF(DATE(Settings!$B$3,6,1)&gt;TODAY(),"",IF(SUM(AD88)&gt;0,IF($M88=0,"",IF(AD88&gt;=$M88+IF(AND(ISNUMBER(AE88),AE88&gt;DATE(Settings!$B$3,6,Settings!$B$4)),ROUND($M88*Settings!$B$5/100,0),0),"Up to date",IF(TODAY()&gt;DATE(Settings!$B$3,6,Settings!$B$4),"Overdue","Partial payment"))),IF(TODAY()&gt;DATE(Settings!$B$3,6,Settings!$B$4),"Overdue","No package"))))</f>
        <v/>
      </c>
      <c r="AI88" t="str">
        <f>IF(OR($A88="",Settings!$B$3=""),"",IF(DATE(Settings!$B$3,7,1)&gt;TODAY(),"",IF(SUM(AG88)&gt;0,IF($M88=0,"",IF(AG88&gt;=$M88+IF(AND(ISNUMBER(AH88),AH88&gt;DATE(Settings!$B$3,7,Settings!$B$4)),ROUND($M88*Settings!$B$5/100,0),0),"Up to date",IF(TODAY()&gt;DATE(Settings!$B$3,7,Settings!$B$4),"Overdue","Partial payment"))),IF(TODAY()&gt;DATE(Settings!$B$3,7,Settings!$B$4),"Overdue","No package"))))</f>
        <v/>
      </c>
      <c r="AL88" t="str">
        <f>IF(OR($A88="",Settings!$B$3=""),"",IF(DATE(Settings!$B$3,8,1)&gt;TODAY(),"",IF(SUM(AJ88)&gt;0,IF($M88=0,"",IF(AJ88&gt;=$M88+IF(AND(ISNUMBER(AK88),AK88&gt;DATE(Settings!$B$3,8,Settings!$B$4)),ROUND($M88*Settings!$B$5/100,0),0),"Up to date",IF(TODAY()&gt;DATE(Settings!$B$3,8,Settings!$B$4),"Overdue","Partial payment"))),IF(TODAY()&gt;DATE(Settings!$B$3,8,Settings!$B$4),"Overdue","No package"))))</f>
        <v/>
      </c>
      <c r="AO88" t="str">
        <f>IF(OR($A88="",Settings!$B$3=""),"",IF(DATE(Settings!$B$3,9,1)&gt;TODAY(),"",IF(SUM(AM88)&gt;0,IF($M88=0,"",IF(AM88&gt;=$M88+IF(AND(ISNUMBER(AN88),AN88&gt;DATE(Settings!$B$3,9,Settings!$B$4)),ROUND($M88*Settings!$B$5/100,0),0),"Up to date",IF(TODAY()&gt;DATE(Settings!$B$3,9,Settings!$B$4),"Overdue","Partial payment"))),IF(TODAY()&gt;DATE(Settings!$B$3,9,Settings!$B$4),"Overdue","No package"))))</f>
        <v/>
      </c>
      <c r="AR88" t="str">
        <f>IF(OR($A88="",Settings!$B$3=""),"",IF(DATE(Settings!$B$3,10,1)&gt;TODAY(),"",IF(SUM(AP88)&gt;0,IF($M88=0,"",IF(AP88&gt;=$M88+IF(AND(ISNUMBER(AQ88),AQ88&gt;DATE(Settings!$B$3,10,Settings!$B$4)),ROUND($M88*Settings!$B$5/100,0),0),"Up to date",IF(TODAY()&gt;DATE(Settings!$B$3,10,Settings!$B$4),"Overdue","Partial payment"))),IF(TODAY()&gt;DATE(Settings!$B$3,10,Settings!$B$4),"Overdue","No package"))))</f>
        <v/>
      </c>
      <c r="AU88" t="str">
        <f>IF(OR($A88="",Settings!$B$3=""),"",IF(DATE(Settings!$B$3,11,1)&gt;TODAY(),"",IF(SUM(AS88)&gt;0,IF($M88=0,"",IF(AS88&gt;=$M88+IF(AND(ISNUMBER(AT88),AT88&gt;DATE(Settings!$B$3,11,Settings!$B$4)),ROUND($M88*Settings!$B$5/100,0),0),"Up to date",IF(TODAY()&gt;DATE(Settings!$B$3,11,Settings!$B$4),"Overdue","Partial payment"))),IF(TODAY()&gt;DATE(Settings!$B$3,11,Settings!$B$4),"Overdue","No package"))))</f>
        <v/>
      </c>
      <c r="AX88" t="str">
        <f>IF(OR($A88="",Settings!$B$3=""),"",IF(DATE(Settings!$B$3,12,1)&gt;TODAY(),"",IF(SUM(AV88)&gt;0,IF($M88=0,"",IF(AV88&gt;=$M88+IF(AND(ISNUMBER(AW88),AW88&gt;DATE(Settings!$B$3,12,Settings!$B$4)),ROUND($M88*Settings!$B$5/100,0),0),"Up to date",IF(TODAY()&gt;DATE(Settings!$B$3,12,Settings!$B$4),"Overdue","Partial payment"))),IF(TODAY()&gt;DATE(Settings!$B$3,12,Settings!$B$4),"Overdue","No package"))))</f>
        <v/>
      </c>
    </row>
    <row r="89" spans="12:50" x14ac:dyDescent="0.25">
      <c r="M89" s="2" t="str">
        <f>IF($A89="","",IFERROR(VLOOKUP($L89,Settings!$A$9:$B$14,2,FALSE),0))</f>
        <v/>
      </c>
      <c r="N89" t="str">
        <f>IF($A89="","",IF(Q89="Overdue",1,0)+IF(T89="Overdue",1,0)+IF(W89="Overdue",1,0)+IF(Z89="Overdue",1,0)+IF(AC89="Overdue",1,0)+IF(AF89="Overdue",1,0)+IF(AI89="Overdue",1,0)+IF(AL89="Overdue",1,0)+IF(AO89="Overdue",1,0)+IF(AR89="Overdue",1,0)+IF(AU89="Overdue",1,0)+IF(AX89="Overdue",1,0))</f>
        <v/>
      </c>
      <c r="Q89" t="str">
        <f>IF(OR($A89="",Settings!$B$3=""),"",IF(DATE(Settings!$B$3,1,1)&gt;TODAY(),"",IF(SUM(O89)&gt;0,IF($M89=0,"",IF(O89&gt;=$M89+IF(AND(ISNUMBER(P89),P89&gt;DATE(Settings!$B$3,1,Settings!$B$4)),ROUND($M89*Settings!$B$5/100,0),0),"Up to date",IF(TODAY()&gt;DATE(Settings!$B$3,1,Settings!$B$4),"Overdue","Partial payment"))),IF(TODAY()&gt;DATE(Settings!$B$3,1,Settings!$B$4),"Overdue","No package"))))</f>
        <v/>
      </c>
      <c r="T89" t="str">
        <f>IF(OR($A89="",Settings!$B$3=""),"",IF(DATE(Settings!$B$3,2,1)&gt;TODAY(),"",IF(SUM(R89)&gt;0,IF($M89=0,"",IF(R89&gt;=$M89+IF(AND(ISNUMBER(S89),S89&gt;DATE(Settings!$B$3,2,Settings!$B$4)),ROUND($M89*Settings!$B$5/100,0),0),"Up to date",IF(TODAY()&gt;DATE(Settings!$B$3,2,Settings!$B$4),"Overdue","Partial payment"))),IF(TODAY()&gt;DATE(Settings!$B$3,2,Settings!$B$4),"Overdue","No package"))))</f>
        <v/>
      </c>
      <c r="W89" t="str">
        <f>IF(OR($A89="",Settings!$B$3=""),"",IF(DATE(Settings!$B$3,3,1)&gt;TODAY(),"",IF(SUM(U89)&gt;0,IF($M89=0,"",IF(U89&gt;=$M89+IF(AND(ISNUMBER(V89),V89&gt;DATE(Settings!$B$3,3,Settings!$B$4)),ROUND($M89*Settings!$B$5/100,0),0),"Up to date",IF(TODAY()&gt;DATE(Settings!$B$3,3,Settings!$B$4),"Overdue","Partial payment"))),IF(TODAY()&gt;DATE(Settings!$B$3,3,Settings!$B$4),"Overdue","No package"))))</f>
        <v/>
      </c>
      <c r="Z89" t="str">
        <f>IF(OR($A89="",Settings!$B$3=""),"",IF(DATE(Settings!$B$3,4,1)&gt;TODAY(),"",IF(SUM(X89)&gt;0,IF($M89=0,"",IF(X89&gt;=$M89+IF(AND(ISNUMBER(Y89),Y89&gt;DATE(Settings!$B$3,4,Settings!$B$4)),ROUND($M89*Settings!$B$5/100,0),0),"Up to date",IF(TODAY()&gt;DATE(Settings!$B$3,4,Settings!$B$4),"Overdue","Partial payment"))),IF(TODAY()&gt;DATE(Settings!$B$3,4,Settings!$B$4),"Overdue","No package"))))</f>
        <v/>
      </c>
      <c r="AC89" t="str">
        <f>IF(OR($A89="",Settings!$B$3=""),"",IF(DATE(Settings!$B$3,5,1)&gt;TODAY(),"",IF(SUM(AA89)&gt;0,IF($M89=0,"",IF(AA89&gt;=$M89+IF(AND(ISNUMBER(AB89),AB89&gt;DATE(Settings!$B$3,5,Settings!$B$4)),ROUND($M89*Settings!$B$5/100,0),0),"Up to date",IF(TODAY()&gt;DATE(Settings!$B$3,5,Settings!$B$4),"Overdue","Partial payment"))),IF(TODAY()&gt;DATE(Settings!$B$3,5,Settings!$B$4),"Overdue","No package"))))</f>
        <v/>
      </c>
      <c r="AF89" t="str">
        <f>IF(OR($A89="",Settings!$B$3=""),"",IF(DATE(Settings!$B$3,6,1)&gt;TODAY(),"",IF(SUM(AD89)&gt;0,IF($M89=0,"",IF(AD89&gt;=$M89+IF(AND(ISNUMBER(AE89),AE89&gt;DATE(Settings!$B$3,6,Settings!$B$4)),ROUND($M89*Settings!$B$5/100,0),0),"Up to date",IF(TODAY()&gt;DATE(Settings!$B$3,6,Settings!$B$4),"Overdue","Partial payment"))),IF(TODAY()&gt;DATE(Settings!$B$3,6,Settings!$B$4),"Overdue","No package"))))</f>
        <v/>
      </c>
      <c r="AI89" t="str">
        <f>IF(OR($A89="",Settings!$B$3=""),"",IF(DATE(Settings!$B$3,7,1)&gt;TODAY(),"",IF(SUM(AG89)&gt;0,IF($M89=0,"",IF(AG89&gt;=$M89+IF(AND(ISNUMBER(AH89),AH89&gt;DATE(Settings!$B$3,7,Settings!$B$4)),ROUND($M89*Settings!$B$5/100,0),0),"Up to date",IF(TODAY()&gt;DATE(Settings!$B$3,7,Settings!$B$4),"Overdue","Partial payment"))),IF(TODAY()&gt;DATE(Settings!$B$3,7,Settings!$B$4),"Overdue","No package"))))</f>
        <v/>
      </c>
      <c r="AL89" t="str">
        <f>IF(OR($A89="",Settings!$B$3=""),"",IF(DATE(Settings!$B$3,8,1)&gt;TODAY(),"",IF(SUM(AJ89)&gt;0,IF($M89=0,"",IF(AJ89&gt;=$M89+IF(AND(ISNUMBER(AK89),AK89&gt;DATE(Settings!$B$3,8,Settings!$B$4)),ROUND($M89*Settings!$B$5/100,0),0),"Up to date",IF(TODAY()&gt;DATE(Settings!$B$3,8,Settings!$B$4),"Overdue","Partial payment"))),IF(TODAY()&gt;DATE(Settings!$B$3,8,Settings!$B$4),"Overdue","No package"))))</f>
        <v/>
      </c>
      <c r="AO89" t="str">
        <f>IF(OR($A89="",Settings!$B$3=""),"",IF(DATE(Settings!$B$3,9,1)&gt;TODAY(),"",IF(SUM(AM89)&gt;0,IF($M89=0,"",IF(AM89&gt;=$M89+IF(AND(ISNUMBER(AN89),AN89&gt;DATE(Settings!$B$3,9,Settings!$B$4)),ROUND($M89*Settings!$B$5/100,0),0),"Up to date",IF(TODAY()&gt;DATE(Settings!$B$3,9,Settings!$B$4),"Overdue","Partial payment"))),IF(TODAY()&gt;DATE(Settings!$B$3,9,Settings!$B$4),"Overdue","No package"))))</f>
        <v/>
      </c>
      <c r="AR89" t="str">
        <f>IF(OR($A89="",Settings!$B$3=""),"",IF(DATE(Settings!$B$3,10,1)&gt;TODAY(),"",IF(SUM(AP89)&gt;0,IF($M89=0,"",IF(AP89&gt;=$M89+IF(AND(ISNUMBER(AQ89),AQ89&gt;DATE(Settings!$B$3,10,Settings!$B$4)),ROUND($M89*Settings!$B$5/100,0),0),"Up to date",IF(TODAY()&gt;DATE(Settings!$B$3,10,Settings!$B$4),"Overdue","Partial payment"))),IF(TODAY()&gt;DATE(Settings!$B$3,10,Settings!$B$4),"Overdue","No package"))))</f>
        <v/>
      </c>
      <c r="AU89" t="str">
        <f>IF(OR($A89="",Settings!$B$3=""),"",IF(DATE(Settings!$B$3,11,1)&gt;TODAY(),"",IF(SUM(AS89)&gt;0,IF($M89=0,"",IF(AS89&gt;=$M89+IF(AND(ISNUMBER(AT89),AT89&gt;DATE(Settings!$B$3,11,Settings!$B$4)),ROUND($M89*Settings!$B$5/100,0),0),"Up to date",IF(TODAY()&gt;DATE(Settings!$B$3,11,Settings!$B$4),"Overdue","Partial payment"))),IF(TODAY()&gt;DATE(Settings!$B$3,11,Settings!$B$4),"Overdue","No package"))))</f>
        <v/>
      </c>
      <c r="AX89" t="str">
        <f>IF(OR($A89="",Settings!$B$3=""),"",IF(DATE(Settings!$B$3,12,1)&gt;TODAY(),"",IF(SUM(AV89)&gt;0,IF($M89=0,"",IF(AV89&gt;=$M89+IF(AND(ISNUMBER(AW89),AW89&gt;DATE(Settings!$B$3,12,Settings!$B$4)),ROUND($M89*Settings!$B$5/100,0),0),"Up to date",IF(TODAY()&gt;DATE(Settings!$B$3,12,Settings!$B$4),"Overdue","Partial payment"))),IF(TODAY()&gt;DATE(Settings!$B$3,12,Settings!$B$4),"Overdue","No package"))))</f>
        <v/>
      </c>
    </row>
    <row r="90" spans="12:50" x14ac:dyDescent="0.25">
      <c r="M90" s="2" t="str">
        <f>IF($A90="","",IFERROR(VLOOKUP($L90,Settings!$A$9:$B$14,2,FALSE),0))</f>
        <v/>
      </c>
      <c r="N90" t="str">
        <f>IF($A90="","",IF(Q90="Overdue",1,0)+IF(T90="Overdue",1,0)+IF(W90="Overdue",1,0)+IF(Z90="Overdue",1,0)+IF(AC90="Overdue",1,0)+IF(AF90="Overdue",1,0)+IF(AI90="Overdue",1,0)+IF(AL90="Overdue",1,0)+IF(AO90="Overdue",1,0)+IF(AR90="Overdue",1,0)+IF(AU90="Overdue",1,0)+IF(AX90="Overdue",1,0))</f>
        <v/>
      </c>
      <c r="Q90" t="str">
        <f>IF(OR($A90="",Settings!$B$3=""),"",IF(DATE(Settings!$B$3,1,1)&gt;TODAY(),"",IF(SUM(O90)&gt;0,IF($M90=0,"",IF(O90&gt;=$M90+IF(AND(ISNUMBER(P90),P90&gt;DATE(Settings!$B$3,1,Settings!$B$4)),ROUND($M90*Settings!$B$5/100,0),0),"Up to date",IF(TODAY()&gt;DATE(Settings!$B$3,1,Settings!$B$4),"Overdue","Partial payment"))),IF(TODAY()&gt;DATE(Settings!$B$3,1,Settings!$B$4),"Overdue","No package"))))</f>
        <v/>
      </c>
      <c r="T90" t="str">
        <f>IF(OR($A90="",Settings!$B$3=""),"",IF(DATE(Settings!$B$3,2,1)&gt;TODAY(),"",IF(SUM(R90)&gt;0,IF($M90=0,"",IF(R90&gt;=$M90+IF(AND(ISNUMBER(S90),S90&gt;DATE(Settings!$B$3,2,Settings!$B$4)),ROUND($M90*Settings!$B$5/100,0),0),"Up to date",IF(TODAY()&gt;DATE(Settings!$B$3,2,Settings!$B$4),"Overdue","Partial payment"))),IF(TODAY()&gt;DATE(Settings!$B$3,2,Settings!$B$4),"Overdue","No package"))))</f>
        <v/>
      </c>
      <c r="W90" t="str">
        <f>IF(OR($A90="",Settings!$B$3=""),"",IF(DATE(Settings!$B$3,3,1)&gt;TODAY(),"",IF(SUM(U90)&gt;0,IF($M90=0,"",IF(U90&gt;=$M90+IF(AND(ISNUMBER(V90),V90&gt;DATE(Settings!$B$3,3,Settings!$B$4)),ROUND($M90*Settings!$B$5/100,0),0),"Up to date",IF(TODAY()&gt;DATE(Settings!$B$3,3,Settings!$B$4),"Overdue","Partial payment"))),IF(TODAY()&gt;DATE(Settings!$B$3,3,Settings!$B$4),"Overdue","No package"))))</f>
        <v/>
      </c>
      <c r="Z90" t="str">
        <f>IF(OR($A90="",Settings!$B$3=""),"",IF(DATE(Settings!$B$3,4,1)&gt;TODAY(),"",IF(SUM(X90)&gt;0,IF($M90=0,"",IF(X90&gt;=$M90+IF(AND(ISNUMBER(Y90),Y90&gt;DATE(Settings!$B$3,4,Settings!$B$4)),ROUND($M90*Settings!$B$5/100,0),0),"Up to date",IF(TODAY()&gt;DATE(Settings!$B$3,4,Settings!$B$4),"Overdue","Partial payment"))),IF(TODAY()&gt;DATE(Settings!$B$3,4,Settings!$B$4),"Overdue","No package"))))</f>
        <v/>
      </c>
      <c r="AC90" t="str">
        <f>IF(OR($A90="",Settings!$B$3=""),"",IF(DATE(Settings!$B$3,5,1)&gt;TODAY(),"",IF(SUM(AA90)&gt;0,IF($M90=0,"",IF(AA90&gt;=$M90+IF(AND(ISNUMBER(AB90),AB90&gt;DATE(Settings!$B$3,5,Settings!$B$4)),ROUND($M90*Settings!$B$5/100,0),0),"Up to date",IF(TODAY()&gt;DATE(Settings!$B$3,5,Settings!$B$4),"Overdue","Partial payment"))),IF(TODAY()&gt;DATE(Settings!$B$3,5,Settings!$B$4),"Overdue","No package"))))</f>
        <v/>
      </c>
      <c r="AF90" t="str">
        <f>IF(OR($A90="",Settings!$B$3=""),"",IF(DATE(Settings!$B$3,6,1)&gt;TODAY(),"",IF(SUM(AD90)&gt;0,IF($M90=0,"",IF(AD90&gt;=$M90+IF(AND(ISNUMBER(AE90),AE90&gt;DATE(Settings!$B$3,6,Settings!$B$4)),ROUND($M90*Settings!$B$5/100,0),0),"Up to date",IF(TODAY()&gt;DATE(Settings!$B$3,6,Settings!$B$4),"Overdue","Partial payment"))),IF(TODAY()&gt;DATE(Settings!$B$3,6,Settings!$B$4),"Overdue","No package"))))</f>
        <v/>
      </c>
      <c r="AI90" t="str">
        <f>IF(OR($A90="",Settings!$B$3=""),"",IF(DATE(Settings!$B$3,7,1)&gt;TODAY(),"",IF(SUM(AG90)&gt;0,IF($M90=0,"",IF(AG90&gt;=$M90+IF(AND(ISNUMBER(AH90),AH90&gt;DATE(Settings!$B$3,7,Settings!$B$4)),ROUND($M90*Settings!$B$5/100,0),0),"Up to date",IF(TODAY()&gt;DATE(Settings!$B$3,7,Settings!$B$4),"Overdue","Partial payment"))),IF(TODAY()&gt;DATE(Settings!$B$3,7,Settings!$B$4),"Overdue","No package"))))</f>
        <v/>
      </c>
      <c r="AL90" t="str">
        <f>IF(OR($A90="",Settings!$B$3=""),"",IF(DATE(Settings!$B$3,8,1)&gt;TODAY(),"",IF(SUM(AJ90)&gt;0,IF($M90=0,"",IF(AJ90&gt;=$M90+IF(AND(ISNUMBER(AK90),AK90&gt;DATE(Settings!$B$3,8,Settings!$B$4)),ROUND($M90*Settings!$B$5/100,0),0),"Up to date",IF(TODAY()&gt;DATE(Settings!$B$3,8,Settings!$B$4),"Overdue","Partial payment"))),IF(TODAY()&gt;DATE(Settings!$B$3,8,Settings!$B$4),"Overdue","No package"))))</f>
        <v/>
      </c>
      <c r="AO90" t="str">
        <f>IF(OR($A90="",Settings!$B$3=""),"",IF(DATE(Settings!$B$3,9,1)&gt;TODAY(),"",IF(SUM(AM90)&gt;0,IF($M90=0,"",IF(AM90&gt;=$M90+IF(AND(ISNUMBER(AN90),AN90&gt;DATE(Settings!$B$3,9,Settings!$B$4)),ROUND($M90*Settings!$B$5/100,0),0),"Up to date",IF(TODAY()&gt;DATE(Settings!$B$3,9,Settings!$B$4),"Overdue","Partial payment"))),IF(TODAY()&gt;DATE(Settings!$B$3,9,Settings!$B$4),"Overdue","No package"))))</f>
        <v/>
      </c>
      <c r="AR90" t="str">
        <f>IF(OR($A90="",Settings!$B$3=""),"",IF(DATE(Settings!$B$3,10,1)&gt;TODAY(),"",IF(SUM(AP90)&gt;0,IF($M90=0,"",IF(AP90&gt;=$M90+IF(AND(ISNUMBER(AQ90),AQ90&gt;DATE(Settings!$B$3,10,Settings!$B$4)),ROUND($M90*Settings!$B$5/100,0),0),"Up to date",IF(TODAY()&gt;DATE(Settings!$B$3,10,Settings!$B$4),"Overdue","Partial payment"))),IF(TODAY()&gt;DATE(Settings!$B$3,10,Settings!$B$4),"Overdue","No package"))))</f>
        <v/>
      </c>
      <c r="AU90" t="str">
        <f>IF(OR($A90="",Settings!$B$3=""),"",IF(DATE(Settings!$B$3,11,1)&gt;TODAY(),"",IF(SUM(AS90)&gt;0,IF($M90=0,"",IF(AS90&gt;=$M90+IF(AND(ISNUMBER(AT90),AT90&gt;DATE(Settings!$B$3,11,Settings!$B$4)),ROUND($M90*Settings!$B$5/100,0),0),"Up to date",IF(TODAY()&gt;DATE(Settings!$B$3,11,Settings!$B$4),"Overdue","Partial payment"))),IF(TODAY()&gt;DATE(Settings!$B$3,11,Settings!$B$4),"Overdue","No package"))))</f>
        <v/>
      </c>
      <c r="AX90" t="str">
        <f>IF(OR($A90="",Settings!$B$3=""),"",IF(DATE(Settings!$B$3,12,1)&gt;TODAY(),"",IF(SUM(AV90)&gt;0,IF($M90=0,"",IF(AV90&gt;=$M90+IF(AND(ISNUMBER(AW90),AW90&gt;DATE(Settings!$B$3,12,Settings!$B$4)),ROUND($M90*Settings!$B$5/100,0),0),"Up to date",IF(TODAY()&gt;DATE(Settings!$B$3,12,Settings!$B$4),"Overdue","Partial payment"))),IF(TODAY()&gt;DATE(Settings!$B$3,12,Settings!$B$4),"Overdue","No package"))))</f>
        <v/>
      </c>
    </row>
    <row r="91" spans="12:50" x14ac:dyDescent="0.25">
      <c r="M91" s="2" t="str">
        <f>IF($A91="","",IFERROR(VLOOKUP($L91,Settings!$A$9:$B$14,2,FALSE),0))</f>
        <v/>
      </c>
      <c r="N91" t="str">
        <f>IF($A91="","",IF(Q91="Overdue",1,0)+IF(T91="Overdue",1,0)+IF(W91="Overdue",1,0)+IF(Z91="Overdue",1,0)+IF(AC91="Overdue",1,0)+IF(AF91="Overdue",1,0)+IF(AI91="Overdue",1,0)+IF(AL91="Overdue",1,0)+IF(AO91="Overdue",1,0)+IF(AR91="Overdue",1,0)+IF(AU91="Overdue",1,0)+IF(AX91="Overdue",1,0))</f>
        <v/>
      </c>
      <c r="Q91" t="str">
        <f>IF(OR($A91="",Settings!$B$3=""),"",IF(DATE(Settings!$B$3,1,1)&gt;TODAY(),"",IF(SUM(O91)&gt;0,IF($M91=0,"",IF(O91&gt;=$M91+IF(AND(ISNUMBER(P91),P91&gt;DATE(Settings!$B$3,1,Settings!$B$4)),ROUND($M91*Settings!$B$5/100,0),0),"Up to date",IF(TODAY()&gt;DATE(Settings!$B$3,1,Settings!$B$4),"Overdue","Partial payment"))),IF(TODAY()&gt;DATE(Settings!$B$3,1,Settings!$B$4),"Overdue","No package"))))</f>
        <v/>
      </c>
      <c r="T91" t="str">
        <f>IF(OR($A91="",Settings!$B$3=""),"",IF(DATE(Settings!$B$3,2,1)&gt;TODAY(),"",IF(SUM(R91)&gt;0,IF($M91=0,"",IF(R91&gt;=$M91+IF(AND(ISNUMBER(S91),S91&gt;DATE(Settings!$B$3,2,Settings!$B$4)),ROUND($M91*Settings!$B$5/100,0),0),"Up to date",IF(TODAY()&gt;DATE(Settings!$B$3,2,Settings!$B$4),"Overdue","Partial payment"))),IF(TODAY()&gt;DATE(Settings!$B$3,2,Settings!$B$4),"Overdue","No package"))))</f>
        <v/>
      </c>
      <c r="W91" t="str">
        <f>IF(OR($A91="",Settings!$B$3=""),"",IF(DATE(Settings!$B$3,3,1)&gt;TODAY(),"",IF(SUM(U91)&gt;0,IF($M91=0,"",IF(U91&gt;=$M91+IF(AND(ISNUMBER(V91),V91&gt;DATE(Settings!$B$3,3,Settings!$B$4)),ROUND($M91*Settings!$B$5/100,0),0),"Up to date",IF(TODAY()&gt;DATE(Settings!$B$3,3,Settings!$B$4),"Overdue","Partial payment"))),IF(TODAY()&gt;DATE(Settings!$B$3,3,Settings!$B$4),"Overdue","No package"))))</f>
        <v/>
      </c>
      <c r="Z91" t="str">
        <f>IF(OR($A91="",Settings!$B$3=""),"",IF(DATE(Settings!$B$3,4,1)&gt;TODAY(),"",IF(SUM(X91)&gt;0,IF($M91=0,"",IF(X91&gt;=$M91+IF(AND(ISNUMBER(Y91),Y91&gt;DATE(Settings!$B$3,4,Settings!$B$4)),ROUND($M91*Settings!$B$5/100,0),0),"Up to date",IF(TODAY()&gt;DATE(Settings!$B$3,4,Settings!$B$4),"Overdue","Partial payment"))),IF(TODAY()&gt;DATE(Settings!$B$3,4,Settings!$B$4),"Overdue","No package"))))</f>
        <v/>
      </c>
      <c r="AC91" t="str">
        <f>IF(OR($A91="",Settings!$B$3=""),"",IF(DATE(Settings!$B$3,5,1)&gt;TODAY(),"",IF(SUM(AA91)&gt;0,IF($M91=0,"",IF(AA91&gt;=$M91+IF(AND(ISNUMBER(AB91),AB91&gt;DATE(Settings!$B$3,5,Settings!$B$4)),ROUND($M91*Settings!$B$5/100,0),0),"Up to date",IF(TODAY()&gt;DATE(Settings!$B$3,5,Settings!$B$4),"Overdue","Partial payment"))),IF(TODAY()&gt;DATE(Settings!$B$3,5,Settings!$B$4),"Overdue","No package"))))</f>
        <v/>
      </c>
      <c r="AF91" t="str">
        <f>IF(OR($A91="",Settings!$B$3=""),"",IF(DATE(Settings!$B$3,6,1)&gt;TODAY(),"",IF(SUM(AD91)&gt;0,IF($M91=0,"",IF(AD91&gt;=$M91+IF(AND(ISNUMBER(AE91),AE91&gt;DATE(Settings!$B$3,6,Settings!$B$4)),ROUND($M91*Settings!$B$5/100,0),0),"Up to date",IF(TODAY()&gt;DATE(Settings!$B$3,6,Settings!$B$4),"Overdue","Partial payment"))),IF(TODAY()&gt;DATE(Settings!$B$3,6,Settings!$B$4),"Overdue","No package"))))</f>
        <v/>
      </c>
      <c r="AI91" t="str">
        <f>IF(OR($A91="",Settings!$B$3=""),"",IF(DATE(Settings!$B$3,7,1)&gt;TODAY(),"",IF(SUM(AG91)&gt;0,IF($M91=0,"",IF(AG91&gt;=$M91+IF(AND(ISNUMBER(AH91),AH91&gt;DATE(Settings!$B$3,7,Settings!$B$4)),ROUND($M91*Settings!$B$5/100,0),0),"Up to date",IF(TODAY()&gt;DATE(Settings!$B$3,7,Settings!$B$4),"Overdue","Partial payment"))),IF(TODAY()&gt;DATE(Settings!$B$3,7,Settings!$B$4),"Overdue","No package"))))</f>
        <v/>
      </c>
      <c r="AL91" t="str">
        <f>IF(OR($A91="",Settings!$B$3=""),"",IF(DATE(Settings!$B$3,8,1)&gt;TODAY(),"",IF(SUM(AJ91)&gt;0,IF($M91=0,"",IF(AJ91&gt;=$M91+IF(AND(ISNUMBER(AK91),AK91&gt;DATE(Settings!$B$3,8,Settings!$B$4)),ROUND($M91*Settings!$B$5/100,0),0),"Up to date",IF(TODAY()&gt;DATE(Settings!$B$3,8,Settings!$B$4),"Overdue","Partial payment"))),IF(TODAY()&gt;DATE(Settings!$B$3,8,Settings!$B$4),"Overdue","No package"))))</f>
        <v/>
      </c>
      <c r="AO91" t="str">
        <f>IF(OR($A91="",Settings!$B$3=""),"",IF(DATE(Settings!$B$3,9,1)&gt;TODAY(),"",IF(SUM(AM91)&gt;0,IF($M91=0,"",IF(AM91&gt;=$M91+IF(AND(ISNUMBER(AN91),AN91&gt;DATE(Settings!$B$3,9,Settings!$B$4)),ROUND($M91*Settings!$B$5/100,0),0),"Up to date",IF(TODAY()&gt;DATE(Settings!$B$3,9,Settings!$B$4),"Overdue","Partial payment"))),IF(TODAY()&gt;DATE(Settings!$B$3,9,Settings!$B$4),"Overdue","No package"))))</f>
        <v/>
      </c>
      <c r="AR91" t="str">
        <f>IF(OR($A91="",Settings!$B$3=""),"",IF(DATE(Settings!$B$3,10,1)&gt;TODAY(),"",IF(SUM(AP91)&gt;0,IF($M91=0,"",IF(AP91&gt;=$M91+IF(AND(ISNUMBER(AQ91),AQ91&gt;DATE(Settings!$B$3,10,Settings!$B$4)),ROUND($M91*Settings!$B$5/100,0),0),"Up to date",IF(TODAY()&gt;DATE(Settings!$B$3,10,Settings!$B$4),"Overdue","Partial payment"))),IF(TODAY()&gt;DATE(Settings!$B$3,10,Settings!$B$4),"Overdue","No package"))))</f>
        <v/>
      </c>
      <c r="AU91" t="str">
        <f>IF(OR($A91="",Settings!$B$3=""),"",IF(DATE(Settings!$B$3,11,1)&gt;TODAY(),"",IF(SUM(AS91)&gt;0,IF($M91=0,"",IF(AS91&gt;=$M91+IF(AND(ISNUMBER(AT91),AT91&gt;DATE(Settings!$B$3,11,Settings!$B$4)),ROUND($M91*Settings!$B$5/100,0),0),"Up to date",IF(TODAY()&gt;DATE(Settings!$B$3,11,Settings!$B$4),"Overdue","Partial payment"))),IF(TODAY()&gt;DATE(Settings!$B$3,11,Settings!$B$4),"Overdue","No package"))))</f>
        <v/>
      </c>
      <c r="AX91" t="str">
        <f>IF(OR($A91="",Settings!$B$3=""),"",IF(DATE(Settings!$B$3,12,1)&gt;TODAY(),"",IF(SUM(AV91)&gt;0,IF($M91=0,"",IF(AV91&gt;=$M91+IF(AND(ISNUMBER(AW91),AW91&gt;DATE(Settings!$B$3,12,Settings!$B$4)),ROUND($M91*Settings!$B$5/100,0),0),"Up to date",IF(TODAY()&gt;DATE(Settings!$B$3,12,Settings!$B$4),"Overdue","Partial payment"))),IF(TODAY()&gt;DATE(Settings!$B$3,12,Settings!$B$4),"Overdue","No package"))))</f>
        <v/>
      </c>
    </row>
    <row r="92" spans="12:50" x14ac:dyDescent="0.25">
      <c r="M92" s="2" t="str">
        <f>IF($A92="","",IFERROR(VLOOKUP($L92,Settings!$A$9:$B$14,2,FALSE),0))</f>
        <v/>
      </c>
      <c r="N92" t="str">
        <f>IF($A92="","",IF(Q92="Overdue",1,0)+IF(T92="Overdue",1,0)+IF(W92="Overdue",1,0)+IF(Z92="Overdue",1,0)+IF(AC92="Overdue",1,0)+IF(AF92="Overdue",1,0)+IF(AI92="Overdue",1,0)+IF(AL92="Overdue",1,0)+IF(AO92="Overdue",1,0)+IF(AR92="Overdue",1,0)+IF(AU92="Overdue",1,0)+IF(AX92="Overdue",1,0))</f>
        <v/>
      </c>
      <c r="Q92" t="str">
        <f>IF(OR($A92="",Settings!$B$3=""),"",IF(DATE(Settings!$B$3,1,1)&gt;TODAY(),"",IF(SUM(O92)&gt;0,IF($M92=0,"",IF(O92&gt;=$M92+IF(AND(ISNUMBER(P92),P92&gt;DATE(Settings!$B$3,1,Settings!$B$4)),ROUND($M92*Settings!$B$5/100,0),0),"Up to date",IF(TODAY()&gt;DATE(Settings!$B$3,1,Settings!$B$4),"Overdue","Partial payment"))),IF(TODAY()&gt;DATE(Settings!$B$3,1,Settings!$B$4),"Overdue","No package"))))</f>
        <v/>
      </c>
      <c r="T92" t="str">
        <f>IF(OR($A92="",Settings!$B$3=""),"",IF(DATE(Settings!$B$3,2,1)&gt;TODAY(),"",IF(SUM(R92)&gt;0,IF($M92=0,"",IF(R92&gt;=$M92+IF(AND(ISNUMBER(S92),S92&gt;DATE(Settings!$B$3,2,Settings!$B$4)),ROUND($M92*Settings!$B$5/100,0),0),"Up to date",IF(TODAY()&gt;DATE(Settings!$B$3,2,Settings!$B$4),"Overdue","Partial payment"))),IF(TODAY()&gt;DATE(Settings!$B$3,2,Settings!$B$4),"Overdue","No package"))))</f>
        <v/>
      </c>
      <c r="W92" t="str">
        <f>IF(OR($A92="",Settings!$B$3=""),"",IF(DATE(Settings!$B$3,3,1)&gt;TODAY(),"",IF(SUM(U92)&gt;0,IF($M92=0,"",IF(U92&gt;=$M92+IF(AND(ISNUMBER(V92),V92&gt;DATE(Settings!$B$3,3,Settings!$B$4)),ROUND($M92*Settings!$B$5/100,0),0),"Up to date",IF(TODAY()&gt;DATE(Settings!$B$3,3,Settings!$B$4),"Overdue","Partial payment"))),IF(TODAY()&gt;DATE(Settings!$B$3,3,Settings!$B$4),"Overdue","No package"))))</f>
        <v/>
      </c>
      <c r="Z92" t="str">
        <f>IF(OR($A92="",Settings!$B$3=""),"",IF(DATE(Settings!$B$3,4,1)&gt;TODAY(),"",IF(SUM(X92)&gt;0,IF($M92=0,"",IF(X92&gt;=$M92+IF(AND(ISNUMBER(Y92),Y92&gt;DATE(Settings!$B$3,4,Settings!$B$4)),ROUND($M92*Settings!$B$5/100,0),0),"Up to date",IF(TODAY()&gt;DATE(Settings!$B$3,4,Settings!$B$4),"Overdue","Partial payment"))),IF(TODAY()&gt;DATE(Settings!$B$3,4,Settings!$B$4),"Overdue","No package"))))</f>
        <v/>
      </c>
      <c r="AC92" t="str">
        <f>IF(OR($A92="",Settings!$B$3=""),"",IF(DATE(Settings!$B$3,5,1)&gt;TODAY(),"",IF(SUM(AA92)&gt;0,IF($M92=0,"",IF(AA92&gt;=$M92+IF(AND(ISNUMBER(AB92),AB92&gt;DATE(Settings!$B$3,5,Settings!$B$4)),ROUND($M92*Settings!$B$5/100,0),0),"Up to date",IF(TODAY()&gt;DATE(Settings!$B$3,5,Settings!$B$4),"Overdue","Partial payment"))),IF(TODAY()&gt;DATE(Settings!$B$3,5,Settings!$B$4),"Overdue","No package"))))</f>
        <v/>
      </c>
      <c r="AF92" t="str">
        <f>IF(OR($A92="",Settings!$B$3=""),"",IF(DATE(Settings!$B$3,6,1)&gt;TODAY(),"",IF(SUM(AD92)&gt;0,IF($M92=0,"",IF(AD92&gt;=$M92+IF(AND(ISNUMBER(AE92),AE92&gt;DATE(Settings!$B$3,6,Settings!$B$4)),ROUND($M92*Settings!$B$5/100,0),0),"Up to date",IF(TODAY()&gt;DATE(Settings!$B$3,6,Settings!$B$4),"Overdue","Partial payment"))),IF(TODAY()&gt;DATE(Settings!$B$3,6,Settings!$B$4),"Overdue","No package"))))</f>
        <v/>
      </c>
      <c r="AI92" t="str">
        <f>IF(OR($A92="",Settings!$B$3=""),"",IF(DATE(Settings!$B$3,7,1)&gt;TODAY(),"",IF(SUM(AG92)&gt;0,IF($M92=0,"",IF(AG92&gt;=$M92+IF(AND(ISNUMBER(AH92),AH92&gt;DATE(Settings!$B$3,7,Settings!$B$4)),ROUND($M92*Settings!$B$5/100,0),0),"Up to date",IF(TODAY()&gt;DATE(Settings!$B$3,7,Settings!$B$4),"Overdue","Partial payment"))),IF(TODAY()&gt;DATE(Settings!$B$3,7,Settings!$B$4),"Overdue","No package"))))</f>
        <v/>
      </c>
      <c r="AL92" t="str">
        <f>IF(OR($A92="",Settings!$B$3=""),"",IF(DATE(Settings!$B$3,8,1)&gt;TODAY(),"",IF(SUM(AJ92)&gt;0,IF($M92=0,"",IF(AJ92&gt;=$M92+IF(AND(ISNUMBER(AK92),AK92&gt;DATE(Settings!$B$3,8,Settings!$B$4)),ROUND($M92*Settings!$B$5/100,0),0),"Up to date",IF(TODAY()&gt;DATE(Settings!$B$3,8,Settings!$B$4),"Overdue","Partial payment"))),IF(TODAY()&gt;DATE(Settings!$B$3,8,Settings!$B$4),"Overdue","No package"))))</f>
        <v/>
      </c>
      <c r="AO92" t="str">
        <f>IF(OR($A92="",Settings!$B$3=""),"",IF(DATE(Settings!$B$3,9,1)&gt;TODAY(),"",IF(SUM(AM92)&gt;0,IF($M92=0,"",IF(AM92&gt;=$M92+IF(AND(ISNUMBER(AN92),AN92&gt;DATE(Settings!$B$3,9,Settings!$B$4)),ROUND($M92*Settings!$B$5/100,0),0),"Up to date",IF(TODAY()&gt;DATE(Settings!$B$3,9,Settings!$B$4),"Overdue","Partial payment"))),IF(TODAY()&gt;DATE(Settings!$B$3,9,Settings!$B$4),"Overdue","No package"))))</f>
        <v/>
      </c>
      <c r="AR92" t="str">
        <f>IF(OR($A92="",Settings!$B$3=""),"",IF(DATE(Settings!$B$3,10,1)&gt;TODAY(),"",IF(SUM(AP92)&gt;0,IF($M92=0,"",IF(AP92&gt;=$M92+IF(AND(ISNUMBER(AQ92),AQ92&gt;DATE(Settings!$B$3,10,Settings!$B$4)),ROUND($M92*Settings!$B$5/100,0),0),"Up to date",IF(TODAY()&gt;DATE(Settings!$B$3,10,Settings!$B$4),"Overdue","Partial payment"))),IF(TODAY()&gt;DATE(Settings!$B$3,10,Settings!$B$4),"Overdue","No package"))))</f>
        <v/>
      </c>
      <c r="AU92" t="str">
        <f>IF(OR($A92="",Settings!$B$3=""),"",IF(DATE(Settings!$B$3,11,1)&gt;TODAY(),"",IF(SUM(AS92)&gt;0,IF($M92=0,"",IF(AS92&gt;=$M92+IF(AND(ISNUMBER(AT92),AT92&gt;DATE(Settings!$B$3,11,Settings!$B$4)),ROUND($M92*Settings!$B$5/100,0),0),"Up to date",IF(TODAY()&gt;DATE(Settings!$B$3,11,Settings!$B$4),"Overdue","Partial payment"))),IF(TODAY()&gt;DATE(Settings!$B$3,11,Settings!$B$4),"Overdue","No package"))))</f>
        <v/>
      </c>
      <c r="AX92" t="str">
        <f>IF(OR($A92="",Settings!$B$3=""),"",IF(DATE(Settings!$B$3,12,1)&gt;TODAY(),"",IF(SUM(AV92)&gt;0,IF($M92=0,"",IF(AV92&gt;=$M92+IF(AND(ISNUMBER(AW92),AW92&gt;DATE(Settings!$B$3,12,Settings!$B$4)),ROUND($M92*Settings!$B$5/100,0),0),"Up to date",IF(TODAY()&gt;DATE(Settings!$B$3,12,Settings!$B$4),"Overdue","Partial payment"))),IF(TODAY()&gt;DATE(Settings!$B$3,12,Settings!$B$4),"Overdue","No package"))))</f>
        <v/>
      </c>
    </row>
    <row r="93" spans="12:50" x14ac:dyDescent="0.25">
      <c r="M93" s="2" t="str">
        <f>IF($A93="","",IFERROR(VLOOKUP($L93,Settings!$A$9:$B$14,2,FALSE),0))</f>
        <v/>
      </c>
      <c r="N93" t="str">
        <f>IF($A93="","",IF(Q93="Overdue",1,0)+IF(T93="Overdue",1,0)+IF(W93="Overdue",1,0)+IF(Z93="Overdue",1,0)+IF(AC93="Overdue",1,0)+IF(AF93="Overdue",1,0)+IF(AI93="Overdue",1,0)+IF(AL93="Overdue",1,0)+IF(AO93="Overdue",1,0)+IF(AR93="Overdue",1,0)+IF(AU93="Overdue",1,0)+IF(AX93="Overdue",1,0))</f>
        <v/>
      </c>
      <c r="Q93" t="str">
        <f>IF(OR($A93="",Settings!$B$3=""),"",IF(DATE(Settings!$B$3,1,1)&gt;TODAY(),"",IF(SUM(O93)&gt;0,IF($M93=0,"",IF(O93&gt;=$M93+IF(AND(ISNUMBER(P93),P93&gt;DATE(Settings!$B$3,1,Settings!$B$4)),ROUND($M93*Settings!$B$5/100,0),0),"Up to date",IF(TODAY()&gt;DATE(Settings!$B$3,1,Settings!$B$4),"Overdue","Partial payment"))),IF(TODAY()&gt;DATE(Settings!$B$3,1,Settings!$B$4),"Overdue","No package"))))</f>
        <v/>
      </c>
      <c r="T93" t="str">
        <f>IF(OR($A93="",Settings!$B$3=""),"",IF(DATE(Settings!$B$3,2,1)&gt;TODAY(),"",IF(SUM(R93)&gt;0,IF($M93=0,"",IF(R93&gt;=$M93+IF(AND(ISNUMBER(S93),S93&gt;DATE(Settings!$B$3,2,Settings!$B$4)),ROUND($M93*Settings!$B$5/100,0),0),"Up to date",IF(TODAY()&gt;DATE(Settings!$B$3,2,Settings!$B$4),"Overdue","Partial payment"))),IF(TODAY()&gt;DATE(Settings!$B$3,2,Settings!$B$4),"Overdue","No package"))))</f>
        <v/>
      </c>
      <c r="W93" t="str">
        <f>IF(OR($A93="",Settings!$B$3=""),"",IF(DATE(Settings!$B$3,3,1)&gt;TODAY(),"",IF(SUM(U93)&gt;0,IF($M93=0,"",IF(U93&gt;=$M93+IF(AND(ISNUMBER(V93),V93&gt;DATE(Settings!$B$3,3,Settings!$B$4)),ROUND($M93*Settings!$B$5/100,0),0),"Up to date",IF(TODAY()&gt;DATE(Settings!$B$3,3,Settings!$B$4),"Overdue","Partial payment"))),IF(TODAY()&gt;DATE(Settings!$B$3,3,Settings!$B$4),"Overdue","No package"))))</f>
        <v/>
      </c>
      <c r="Z93" t="str">
        <f>IF(OR($A93="",Settings!$B$3=""),"",IF(DATE(Settings!$B$3,4,1)&gt;TODAY(),"",IF(SUM(X93)&gt;0,IF($M93=0,"",IF(X93&gt;=$M93+IF(AND(ISNUMBER(Y93),Y93&gt;DATE(Settings!$B$3,4,Settings!$B$4)),ROUND($M93*Settings!$B$5/100,0),0),"Up to date",IF(TODAY()&gt;DATE(Settings!$B$3,4,Settings!$B$4),"Overdue","Partial payment"))),IF(TODAY()&gt;DATE(Settings!$B$3,4,Settings!$B$4),"Overdue","No package"))))</f>
        <v/>
      </c>
      <c r="AC93" t="str">
        <f>IF(OR($A93="",Settings!$B$3=""),"",IF(DATE(Settings!$B$3,5,1)&gt;TODAY(),"",IF(SUM(AA93)&gt;0,IF($M93=0,"",IF(AA93&gt;=$M93+IF(AND(ISNUMBER(AB93),AB93&gt;DATE(Settings!$B$3,5,Settings!$B$4)),ROUND($M93*Settings!$B$5/100,0),0),"Up to date",IF(TODAY()&gt;DATE(Settings!$B$3,5,Settings!$B$4),"Overdue","Partial payment"))),IF(TODAY()&gt;DATE(Settings!$B$3,5,Settings!$B$4),"Overdue","No package"))))</f>
        <v/>
      </c>
      <c r="AF93" t="str">
        <f>IF(OR($A93="",Settings!$B$3=""),"",IF(DATE(Settings!$B$3,6,1)&gt;TODAY(),"",IF(SUM(AD93)&gt;0,IF($M93=0,"",IF(AD93&gt;=$M93+IF(AND(ISNUMBER(AE93),AE93&gt;DATE(Settings!$B$3,6,Settings!$B$4)),ROUND($M93*Settings!$B$5/100,0),0),"Up to date",IF(TODAY()&gt;DATE(Settings!$B$3,6,Settings!$B$4),"Overdue","Partial payment"))),IF(TODAY()&gt;DATE(Settings!$B$3,6,Settings!$B$4),"Overdue","No package"))))</f>
        <v/>
      </c>
      <c r="AI93" t="str">
        <f>IF(OR($A93="",Settings!$B$3=""),"",IF(DATE(Settings!$B$3,7,1)&gt;TODAY(),"",IF(SUM(AG93)&gt;0,IF($M93=0,"",IF(AG93&gt;=$M93+IF(AND(ISNUMBER(AH93),AH93&gt;DATE(Settings!$B$3,7,Settings!$B$4)),ROUND($M93*Settings!$B$5/100,0),0),"Up to date",IF(TODAY()&gt;DATE(Settings!$B$3,7,Settings!$B$4),"Overdue","Partial payment"))),IF(TODAY()&gt;DATE(Settings!$B$3,7,Settings!$B$4),"Overdue","No package"))))</f>
        <v/>
      </c>
      <c r="AL93" t="str">
        <f>IF(OR($A93="",Settings!$B$3=""),"",IF(DATE(Settings!$B$3,8,1)&gt;TODAY(),"",IF(SUM(AJ93)&gt;0,IF($M93=0,"",IF(AJ93&gt;=$M93+IF(AND(ISNUMBER(AK93),AK93&gt;DATE(Settings!$B$3,8,Settings!$B$4)),ROUND($M93*Settings!$B$5/100,0),0),"Up to date",IF(TODAY()&gt;DATE(Settings!$B$3,8,Settings!$B$4),"Overdue","Partial payment"))),IF(TODAY()&gt;DATE(Settings!$B$3,8,Settings!$B$4),"Overdue","No package"))))</f>
        <v/>
      </c>
      <c r="AO93" t="str">
        <f>IF(OR($A93="",Settings!$B$3=""),"",IF(DATE(Settings!$B$3,9,1)&gt;TODAY(),"",IF(SUM(AM93)&gt;0,IF($M93=0,"",IF(AM93&gt;=$M93+IF(AND(ISNUMBER(AN93),AN93&gt;DATE(Settings!$B$3,9,Settings!$B$4)),ROUND($M93*Settings!$B$5/100,0),0),"Up to date",IF(TODAY()&gt;DATE(Settings!$B$3,9,Settings!$B$4),"Overdue","Partial payment"))),IF(TODAY()&gt;DATE(Settings!$B$3,9,Settings!$B$4),"Overdue","No package"))))</f>
        <v/>
      </c>
      <c r="AR93" t="str">
        <f>IF(OR($A93="",Settings!$B$3=""),"",IF(DATE(Settings!$B$3,10,1)&gt;TODAY(),"",IF(SUM(AP93)&gt;0,IF($M93=0,"",IF(AP93&gt;=$M93+IF(AND(ISNUMBER(AQ93),AQ93&gt;DATE(Settings!$B$3,10,Settings!$B$4)),ROUND($M93*Settings!$B$5/100,0),0),"Up to date",IF(TODAY()&gt;DATE(Settings!$B$3,10,Settings!$B$4),"Overdue","Partial payment"))),IF(TODAY()&gt;DATE(Settings!$B$3,10,Settings!$B$4),"Overdue","No package"))))</f>
        <v/>
      </c>
      <c r="AU93" t="str">
        <f>IF(OR($A93="",Settings!$B$3=""),"",IF(DATE(Settings!$B$3,11,1)&gt;TODAY(),"",IF(SUM(AS93)&gt;0,IF($M93=0,"",IF(AS93&gt;=$M93+IF(AND(ISNUMBER(AT93),AT93&gt;DATE(Settings!$B$3,11,Settings!$B$4)),ROUND($M93*Settings!$B$5/100,0),0),"Up to date",IF(TODAY()&gt;DATE(Settings!$B$3,11,Settings!$B$4),"Overdue","Partial payment"))),IF(TODAY()&gt;DATE(Settings!$B$3,11,Settings!$B$4),"Overdue","No package"))))</f>
        <v/>
      </c>
      <c r="AX93" t="str">
        <f>IF(OR($A93="",Settings!$B$3=""),"",IF(DATE(Settings!$B$3,12,1)&gt;TODAY(),"",IF(SUM(AV93)&gt;0,IF($M93=0,"",IF(AV93&gt;=$M93+IF(AND(ISNUMBER(AW93),AW93&gt;DATE(Settings!$B$3,12,Settings!$B$4)),ROUND($M93*Settings!$B$5/100,0),0),"Up to date",IF(TODAY()&gt;DATE(Settings!$B$3,12,Settings!$B$4),"Overdue","Partial payment"))),IF(TODAY()&gt;DATE(Settings!$B$3,12,Settings!$B$4),"Overdue","No package"))))</f>
        <v/>
      </c>
    </row>
    <row r="94" spans="12:50" x14ac:dyDescent="0.25">
      <c r="M94" s="2" t="str">
        <f>IF($A94="","",IFERROR(VLOOKUP($L94,Settings!$A$9:$B$14,2,FALSE),0))</f>
        <v/>
      </c>
      <c r="N94" t="str">
        <f>IF($A94="","",IF(Q94="Overdue",1,0)+IF(T94="Overdue",1,0)+IF(W94="Overdue",1,0)+IF(Z94="Overdue",1,0)+IF(AC94="Overdue",1,0)+IF(AF94="Overdue",1,0)+IF(AI94="Overdue",1,0)+IF(AL94="Overdue",1,0)+IF(AO94="Overdue",1,0)+IF(AR94="Overdue",1,0)+IF(AU94="Overdue",1,0)+IF(AX94="Overdue",1,0))</f>
        <v/>
      </c>
      <c r="Q94" t="str">
        <f>IF(OR($A94="",Settings!$B$3=""),"",IF(DATE(Settings!$B$3,1,1)&gt;TODAY(),"",IF(SUM(O94)&gt;0,IF($M94=0,"",IF(O94&gt;=$M94+IF(AND(ISNUMBER(P94),P94&gt;DATE(Settings!$B$3,1,Settings!$B$4)),ROUND($M94*Settings!$B$5/100,0),0),"Up to date",IF(TODAY()&gt;DATE(Settings!$B$3,1,Settings!$B$4),"Overdue","Partial payment"))),IF(TODAY()&gt;DATE(Settings!$B$3,1,Settings!$B$4),"Overdue","No package"))))</f>
        <v/>
      </c>
      <c r="T94" t="str">
        <f>IF(OR($A94="",Settings!$B$3=""),"",IF(DATE(Settings!$B$3,2,1)&gt;TODAY(),"",IF(SUM(R94)&gt;0,IF($M94=0,"",IF(R94&gt;=$M94+IF(AND(ISNUMBER(S94),S94&gt;DATE(Settings!$B$3,2,Settings!$B$4)),ROUND($M94*Settings!$B$5/100,0),0),"Up to date",IF(TODAY()&gt;DATE(Settings!$B$3,2,Settings!$B$4),"Overdue","Partial payment"))),IF(TODAY()&gt;DATE(Settings!$B$3,2,Settings!$B$4),"Overdue","No package"))))</f>
        <v/>
      </c>
      <c r="W94" t="str">
        <f>IF(OR($A94="",Settings!$B$3=""),"",IF(DATE(Settings!$B$3,3,1)&gt;TODAY(),"",IF(SUM(U94)&gt;0,IF($M94=0,"",IF(U94&gt;=$M94+IF(AND(ISNUMBER(V94),V94&gt;DATE(Settings!$B$3,3,Settings!$B$4)),ROUND($M94*Settings!$B$5/100,0),0),"Up to date",IF(TODAY()&gt;DATE(Settings!$B$3,3,Settings!$B$4),"Overdue","Partial payment"))),IF(TODAY()&gt;DATE(Settings!$B$3,3,Settings!$B$4),"Overdue","No package"))))</f>
        <v/>
      </c>
      <c r="Z94" t="str">
        <f>IF(OR($A94="",Settings!$B$3=""),"",IF(DATE(Settings!$B$3,4,1)&gt;TODAY(),"",IF(SUM(X94)&gt;0,IF($M94=0,"",IF(X94&gt;=$M94+IF(AND(ISNUMBER(Y94),Y94&gt;DATE(Settings!$B$3,4,Settings!$B$4)),ROUND($M94*Settings!$B$5/100,0),0),"Up to date",IF(TODAY()&gt;DATE(Settings!$B$3,4,Settings!$B$4),"Overdue","Partial payment"))),IF(TODAY()&gt;DATE(Settings!$B$3,4,Settings!$B$4),"Overdue","No package"))))</f>
        <v/>
      </c>
      <c r="AC94" t="str">
        <f>IF(OR($A94="",Settings!$B$3=""),"",IF(DATE(Settings!$B$3,5,1)&gt;TODAY(),"",IF(SUM(AA94)&gt;0,IF($M94=0,"",IF(AA94&gt;=$M94+IF(AND(ISNUMBER(AB94),AB94&gt;DATE(Settings!$B$3,5,Settings!$B$4)),ROUND($M94*Settings!$B$5/100,0),0),"Up to date",IF(TODAY()&gt;DATE(Settings!$B$3,5,Settings!$B$4),"Overdue","Partial payment"))),IF(TODAY()&gt;DATE(Settings!$B$3,5,Settings!$B$4),"Overdue","No package"))))</f>
        <v/>
      </c>
      <c r="AF94" t="str">
        <f>IF(OR($A94="",Settings!$B$3=""),"",IF(DATE(Settings!$B$3,6,1)&gt;TODAY(),"",IF(SUM(AD94)&gt;0,IF($M94=0,"",IF(AD94&gt;=$M94+IF(AND(ISNUMBER(AE94),AE94&gt;DATE(Settings!$B$3,6,Settings!$B$4)),ROUND($M94*Settings!$B$5/100,0),0),"Up to date",IF(TODAY()&gt;DATE(Settings!$B$3,6,Settings!$B$4),"Overdue","Partial payment"))),IF(TODAY()&gt;DATE(Settings!$B$3,6,Settings!$B$4),"Overdue","No package"))))</f>
        <v/>
      </c>
      <c r="AI94" t="str">
        <f>IF(OR($A94="",Settings!$B$3=""),"",IF(DATE(Settings!$B$3,7,1)&gt;TODAY(),"",IF(SUM(AG94)&gt;0,IF($M94=0,"",IF(AG94&gt;=$M94+IF(AND(ISNUMBER(AH94),AH94&gt;DATE(Settings!$B$3,7,Settings!$B$4)),ROUND($M94*Settings!$B$5/100,0),0),"Up to date",IF(TODAY()&gt;DATE(Settings!$B$3,7,Settings!$B$4),"Overdue","Partial payment"))),IF(TODAY()&gt;DATE(Settings!$B$3,7,Settings!$B$4),"Overdue","No package"))))</f>
        <v/>
      </c>
      <c r="AL94" t="str">
        <f>IF(OR($A94="",Settings!$B$3=""),"",IF(DATE(Settings!$B$3,8,1)&gt;TODAY(),"",IF(SUM(AJ94)&gt;0,IF($M94=0,"",IF(AJ94&gt;=$M94+IF(AND(ISNUMBER(AK94),AK94&gt;DATE(Settings!$B$3,8,Settings!$B$4)),ROUND($M94*Settings!$B$5/100,0),0),"Up to date",IF(TODAY()&gt;DATE(Settings!$B$3,8,Settings!$B$4),"Overdue","Partial payment"))),IF(TODAY()&gt;DATE(Settings!$B$3,8,Settings!$B$4),"Overdue","No package"))))</f>
        <v/>
      </c>
      <c r="AO94" t="str">
        <f>IF(OR($A94="",Settings!$B$3=""),"",IF(DATE(Settings!$B$3,9,1)&gt;TODAY(),"",IF(SUM(AM94)&gt;0,IF($M94=0,"",IF(AM94&gt;=$M94+IF(AND(ISNUMBER(AN94),AN94&gt;DATE(Settings!$B$3,9,Settings!$B$4)),ROUND($M94*Settings!$B$5/100,0),0),"Up to date",IF(TODAY()&gt;DATE(Settings!$B$3,9,Settings!$B$4),"Overdue","Partial payment"))),IF(TODAY()&gt;DATE(Settings!$B$3,9,Settings!$B$4),"Overdue","No package"))))</f>
        <v/>
      </c>
      <c r="AR94" t="str">
        <f>IF(OR($A94="",Settings!$B$3=""),"",IF(DATE(Settings!$B$3,10,1)&gt;TODAY(),"",IF(SUM(AP94)&gt;0,IF($M94=0,"",IF(AP94&gt;=$M94+IF(AND(ISNUMBER(AQ94),AQ94&gt;DATE(Settings!$B$3,10,Settings!$B$4)),ROUND($M94*Settings!$B$5/100,0),0),"Up to date",IF(TODAY()&gt;DATE(Settings!$B$3,10,Settings!$B$4),"Overdue","Partial payment"))),IF(TODAY()&gt;DATE(Settings!$B$3,10,Settings!$B$4),"Overdue","No package"))))</f>
        <v/>
      </c>
      <c r="AU94" t="str">
        <f>IF(OR($A94="",Settings!$B$3=""),"",IF(DATE(Settings!$B$3,11,1)&gt;TODAY(),"",IF(SUM(AS94)&gt;0,IF($M94=0,"",IF(AS94&gt;=$M94+IF(AND(ISNUMBER(AT94),AT94&gt;DATE(Settings!$B$3,11,Settings!$B$4)),ROUND($M94*Settings!$B$5/100,0),0),"Up to date",IF(TODAY()&gt;DATE(Settings!$B$3,11,Settings!$B$4),"Overdue","Partial payment"))),IF(TODAY()&gt;DATE(Settings!$B$3,11,Settings!$B$4),"Overdue","No package"))))</f>
        <v/>
      </c>
      <c r="AX94" t="str">
        <f>IF(OR($A94="",Settings!$B$3=""),"",IF(DATE(Settings!$B$3,12,1)&gt;TODAY(),"",IF(SUM(AV94)&gt;0,IF($M94=0,"",IF(AV94&gt;=$M94+IF(AND(ISNUMBER(AW94),AW94&gt;DATE(Settings!$B$3,12,Settings!$B$4)),ROUND($M94*Settings!$B$5/100,0),0),"Up to date",IF(TODAY()&gt;DATE(Settings!$B$3,12,Settings!$B$4),"Overdue","Partial payment"))),IF(TODAY()&gt;DATE(Settings!$B$3,12,Settings!$B$4),"Overdue","No package"))))</f>
        <v/>
      </c>
    </row>
    <row r="95" spans="12:50" x14ac:dyDescent="0.25">
      <c r="M95" s="2" t="str">
        <f>IF($A95="","",IFERROR(VLOOKUP($L95,Settings!$A$9:$B$14,2,FALSE),0))</f>
        <v/>
      </c>
      <c r="N95" t="str">
        <f>IF($A95="","",IF(Q95="Overdue",1,0)+IF(T95="Overdue",1,0)+IF(W95="Overdue",1,0)+IF(Z95="Overdue",1,0)+IF(AC95="Overdue",1,0)+IF(AF95="Overdue",1,0)+IF(AI95="Overdue",1,0)+IF(AL95="Overdue",1,0)+IF(AO95="Overdue",1,0)+IF(AR95="Overdue",1,0)+IF(AU95="Overdue",1,0)+IF(AX95="Overdue",1,0))</f>
        <v/>
      </c>
      <c r="Q95" t="str">
        <f>IF(OR($A95="",Settings!$B$3=""),"",IF(DATE(Settings!$B$3,1,1)&gt;TODAY(),"",IF(SUM(O95)&gt;0,IF($M95=0,"",IF(O95&gt;=$M95+IF(AND(ISNUMBER(P95),P95&gt;DATE(Settings!$B$3,1,Settings!$B$4)),ROUND($M95*Settings!$B$5/100,0),0),"Up to date",IF(TODAY()&gt;DATE(Settings!$B$3,1,Settings!$B$4),"Overdue","Partial payment"))),IF(TODAY()&gt;DATE(Settings!$B$3,1,Settings!$B$4),"Overdue","No package"))))</f>
        <v/>
      </c>
      <c r="T95" t="str">
        <f>IF(OR($A95="",Settings!$B$3=""),"",IF(DATE(Settings!$B$3,2,1)&gt;TODAY(),"",IF(SUM(R95)&gt;0,IF($M95=0,"",IF(R95&gt;=$M95+IF(AND(ISNUMBER(S95),S95&gt;DATE(Settings!$B$3,2,Settings!$B$4)),ROUND($M95*Settings!$B$5/100,0),0),"Up to date",IF(TODAY()&gt;DATE(Settings!$B$3,2,Settings!$B$4),"Overdue","Partial payment"))),IF(TODAY()&gt;DATE(Settings!$B$3,2,Settings!$B$4),"Overdue","No package"))))</f>
        <v/>
      </c>
      <c r="W95" t="str">
        <f>IF(OR($A95="",Settings!$B$3=""),"",IF(DATE(Settings!$B$3,3,1)&gt;TODAY(),"",IF(SUM(U95)&gt;0,IF($M95=0,"",IF(U95&gt;=$M95+IF(AND(ISNUMBER(V95),V95&gt;DATE(Settings!$B$3,3,Settings!$B$4)),ROUND($M95*Settings!$B$5/100,0),0),"Up to date",IF(TODAY()&gt;DATE(Settings!$B$3,3,Settings!$B$4),"Overdue","Partial payment"))),IF(TODAY()&gt;DATE(Settings!$B$3,3,Settings!$B$4),"Overdue","No package"))))</f>
        <v/>
      </c>
      <c r="Z95" t="str">
        <f>IF(OR($A95="",Settings!$B$3=""),"",IF(DATE(Settings!$B$3,4,1)&gt;TODAY(),"",IF(SUM(X95)&gt;0,IF($M95=0,"",IF(X95&gt;=$M95+IF(AND(ISNUMBER(Y95),Y95&gt;DATE(Settings!$B$3,4,Settings!$B$4)),ROUND($M95*Settings!$B$5/100,0),0),"Up to date",IF(TODAY()&gt;DATE(Settings!$B$3,4,Settings!$B$4),"Overdue","Partial payment"))),IF(TODAY()&gt;DATE(Settings!$B$3,4,Settings!$B$4),"Overdue","No package"))))</f>
        <v/>
      </c>
      <c r="AC95" t="str">
        <f>IF(OR($A95="",Settings!$B$3=""),"",IF(DATE(Settings!$B$3,5,1)&gt;TODAY(),"",IF(SUM(AA95)&gt;0,IF($M95=0,"",IF(AA95&gt;=$M95+IF(AND(ISNUMBER(AB95),AB95&gt;DATE(Settings!$B$3,5,Settings!$B$4)),ROUND($M95*Settings!$B$5/100,0),0),"Up to date",IF(TODAY()&gt;DATE(Settings!$B$3,5,Settings!$B$4),"Overdue","Partial payment"))),IF(TODAY()&gt;DATE(Settings!$B$3,5,Settings!$B$4),"Overdue","No package"))))</f>
        <v/>
      </c>
      <c r="AF95" t="str">
        <f>IF(OR($A95="",Settings!$B$3=""),"",IF(DATE(Settings!$B$3,6,1)&gt;TODAY(),"",IF(SUM(AD95)&gt;0,IF($M95=0,"",IF(AD95&gt;=$M95+IF(AND(ISNUMBER(AE95),AE95&gt;DATE(Settings!$B$3,6,Settings!$B$4)),ROUND($M95*Settings!$B$5/100,0),0),"Up to date",IF(TODAY()&gt;DATE(Settings!$B$3,6,Settings!$B$4),"Overdue","Partial payment"))),IF(TODAY()&gt;DATE(Settings!$B$3,6,Settings!$B$4),"Overdue","No package"))))</f>
        <v/>
      </c>
      <c r="AI95" t="str">
        <f>IF(OR($A95="",Settings!$B$3=""),"",IF(DATE(Settings!$B$3,7,1)&gt;TODAY(),"",IF(SUM(AG95)&gt;0,IF($M95=0,"",IF(AG95&gt;=$M95+IF(AND(ISNUMBER(AH95),AH95&gt;DATE(Settings!$B$3,7,Settings!$B$4)),ROUND($M95*Settings!$B$5/100,0),0),"Up to date",IF(TODAY()&gt;DATE(Settings!$B$3,7,Settings!$B$4),"Overdue","Partial payment"))),IF(TODAY()&gt;DATE(Settings!$B$3,7,Settings!$B$4),"Overdue","No package"))))</f>
        <v/>
      </c>
      <c r="AL95" t="str">
        <f>IF(OR($A95="",Settings!$B$3=""),"",IF(DATE(Settings!$B$3,8,1)&gt;TODAY(),"",IF(SUM(AJ95)&gt;0,IF($M95=0,"",IF(AJ95&gt;=$M95+IF(AND(ISNUMBER(AK95),AK95&gt;DATE(Settings!$B$3,8,Settings!$B$4)),ROUND($M95*Settings!$B$5/100,0),0),"Up to date",IF(TODAY()&gt;DATE(Settings!$B$3,8,Settings!$B$4),"Overdue","Partial payment"))),IF(TODAY()&gt;DATE(Settings!$B$3,8,Settings!$B$4),"Overdue","No package"))))</f>
        <v/>
      </c>
      <c r="AO95" t="str">
        <f>IF(OR($A95="",Settings!$B$3=""),"",IF(DATE(Settings!$B$3,9,1)&gt;TODAY(),"",IF(SUM(AM95)&gt;0,IF($M95=0,"",IF(AM95&gt;=$M95+IF(AND(ISNUMBER(AN95),AN95&gt;DATE(Settings!$B$3,9,Settings!$B$4)),ROUND($M95*Settings!$B$5/100,0),0),"Up to date",IF(TODAY()&gt;DATE(Settings!$B$3,9,Settings!$B$4),"Overdue","Partial payment"))),IF(TODAY()&gt;DATE(Settings!$B$3,9,Settings!$B$4),"Overdue","No package"))))</f>
        <v/>
      </c>
      <c r="AR95" t="str">
        <f>IF(OR($A95="",Settings!$B$3=""),"",IF(DATE(Settings!$B$3,10,1)&gt;TODAY(),"",IF(SUM(AP95)&gt;0,IF($M95=0,"",IF(AP95&gt;=$M95+IF(AND(ISNUMBER(AQ95),AQ95&gt;DATE(Settings!$B$3,10,Settings!$B$4)),ROUND($M95*Settings!$B$5/100,0),0),"Up to date",IF(TODAY()&gt;DATE(Settings!$B$3,10,Settings!$B$4),"Overdue","Partial payment"))),IF(TODAY()&gt;DATE(Settings!$B$3,10,Settings!$B$4),"Overdue","No package"))))</f>
        <v/>
      </c>
      <c r="AU95" t="str">
        <f>IF(OR($A95="",Settings!$B$3=""),"",IF(DATE(Settings!$B$3,11,1)&gt;TODAY(),"",IF(SUM(AS95)&gt;0,IF($M95=0,"",IF(AS95&gt;=$M95+IF(AND(ISNUMBER(AT95),AT95&gt;DATE(Settings!$B$3,11,Settings!$B$4)),ROUND($M95*Settings!$B$5/100,0),0),"Up to date",IF(TODAY()&gt;DATE(Settings!$B$3,11,Settings!$B$4),"Overdue","Partial payment"))),IF(TODAY()&gt;DATE(Settings!$B$3,11,Settings!$B$4),"Overdue","No package"))))</f>
        <v/>
      </c>
      <c r="AX95" t="str">
        <f>IF(OR($A95="",Settings!$B$3=""),"",IF(DATE(Settings!$B$3,12,1)&gt;TODAY(),"",IF(SUM(AV95)&gt;0,IF($M95=0,"",IF(AV95&gt;=$M95+IF(AND(ISNUMBER(AW95),AW95&gt;DATE(Settings!$B$3,12,Settings!$B$4)),ROUND($M95*Settings!$B$5/100,0),0),"Up to date",IF(TODAY()&gt;DATE(Settings!$B$3,12,Settings!$B$4),"Overdue","Partial payment"))),IF(TODAY()&gt;DATE(Settings!$B$3,12,Settings!$B$4),"Overdue","No package"))))</f>
        <v/>
      </c>
    </row>
    <row r="96" spans="12:50" x14ac:dyDescent="0.25">
      <c r="M96" s="2" t="str">
        <f>IF($A96="","",IFERROR(VLOOKUP($L96,Settings!$A$9:$B$14,2,FALSE),0))</f>
        <v/>
      </c>
      <c r="N96" t="str">
        <f>IF($A96="","",IF(Q96="Overdue",1,0)+IF(T96="Overdue",1,0)+IF(W96="Overdue",1,0)+IF(Z96="Overdue",1,0)+IF(AC96="Overdue",1,0)+IF(AF96="Overdue",1,0)+IF(AI96="Overdue",1,0)+IF(AL96="Overdue",1,0)+IF(AO96="Overdue",1,0)+IF(AR96="Overdue",1,0)+IF(AU96="Overdue",1,0)+IF(AX96="Overdue",1,0))</f>
        <v/>
      </c>
      <c r="Q96" t="str">
        <f>IF(OR($A96="",Settings!$B$3=""),"",IF(DATE(Settings!$B$3,1,1)&gt;TODAY(),"",IF(SUM(O96)&gt;0,IF($M96=0,"",IF(O96&gt;=$M96+IF(AND(ISNUMBER(P96),P96&gt;DATE(Settings!$B$3,1,Settings!$B$4)),ROUND($M96*Settings!$B$5/100,0),0),"Up to date",IF(TODAY()&gt;DATE(Settings!$B$3,1,Settings!$B$4),"Overdue","Partial payment"))),IF(TODAY()&gt;DATE(Settings!$B$3,1,Settings!$B$4),"Overdue","No package"))))</f>
        <v/>
      </c>
      <c r="T96" t="str">
        <f>IF(OR($A96="",Settings!$B$3=""),"",IF(DATE(Settings!$B$3,2,1)&gt;TODAY(),"",IF(SUM(R96)&gt;0,IF($M96=0,"",IF(R96&gt;=$M96+IF(AND(ISNUMBER(S96),S96&gt;DATE(Settings!$B$3,2,Settings!$B$4)),ROUND($M96*Settings!$B$5/100,0),0),"Up to date",IF(TODAY()&gt;DATE(Settings!$B$3,2,Settings!$B$4),"Overdue","Partial payment"))),IF(TODAY()&gt;DATE(Settings!$B$3,2,Settings!$B$4),"Overdue","No package"))))</f>
        <v/>
      </c>
      <c r="W96" t="str">
        <f>IF(OR($A96="",Settings!$B$3=""),"",IF(DATE(Settings!$B$3,3,1)&gt;TODAY(),"",IF(SUM(U96)&gt;0,IF($M96=0,"",IF(U96&gt;=$M96+IF(AND(ISNUMBER(V96),V96&gt;DATE(Settings!$B$3,3,Settings!$B$4)),ROUND($M96*Settings!$B$5/100,0),0),"Up to date",IF(TODAY()&gt;DATE(Settings!$B$3,3,Settings!$B$4),"Overdue","Partial payment"))),IF(TODAY()&gt;DATE(Settings!$B$3,3,Settings!$B$4),"Overdue","No package"))))</f>
        <v/>
      </c>
      <c r="Z96" t="str">
        <f>IF(OR($A96="",Settings!$B$3=""),"",IF(DATE(Settings!$B$3,4,1)&gt;TODAY(),"",IF(SUM(X96)&gt;0,IF($M96=0,"",IF(X96&gt;=$M96+IF(AND(ISNUMBER(Y96),Y96&gt;DATE(Settings!$B$3,4,Settings!$B$4)),ROUND($M96*Settings!$B$5/100,0),0),"Up to date",IF(TODAY()&gt;DATE(Settings!$B$3,4,Settings!$B$4),"Overdue","Partial payment"))),IF(TODAY()&gt;DATE(Settings!$B$3,4,Settings!$B$4),"Overdue","No package"))))</f>
        <v/>
      </c>
      <c r="AC96" t="str">
        <f>IF(OR($A96="",Settings!$B$3=""),"",IF(DATE(Settings!$B$3,5,1)&gt;TODAY(),"",IF(SUM(AA96)&gt;0,IF($M96=0,"",IF(AA96&gt;=$M96+IF(AND(ISNUMBER(AB96),AB96&gt;DATE(Settings!$B$3,5,Settings!$B$4)),ROUND($M96*Settings!$B$5/100,0),0),"Up to date",IF(TODAY()&gt;DATE(Settings!$B$3,5,Settings!$B$4),"Overdue","Partial payment"))),IF(TODAY()&gt;DATE(Settings!$B$3,5,Settings!$B$4),"Overdue","No package"))))</f>
        <v/>
      </c>
      <c r="AF96" t="str">
        <f>IF(OR($A96="",Settings!$B$3=""),"",IF(DATE(Settings!$B$3,6,1)&gt;TODAY(),"",IF(SUM(AD96)&gt;0,IF($M96=0,"",IF(AD96&gt;=$M96+IF(AND(ISNUMBER(AE96),AE96&gt;DATE(Settings!$B$3,6,Settings!$B$4)),ROUND($M96*Settings!$B$5/100,0),0),"Up to date",IF(TODAY()&gt;DATE(Settings!$B$3,6,Settings!$B$4),"Overdue","Partial payment"))),IF(TODAY()&gt;DATE(Settings!$B$3,6,Settings!$B$4),"Overdue","No package"))))</f>
        <v/>
      </c>
      <c r="AI96" t="str">
        <f>IF(OR($A96="",Settings!$B$3=""),"",IF(DATE(Settings!$B$3,7,1)&gt;TODAY(),"",IF(SUM(AG96)&gt;0,IF($M96=0,"",IF(AG96&gt;=$M96+IF(AND(ISNUMBER(AH96),AH96&gt;DATE(Settings!$B$3,7,Settings!$B$4)),ROUND($M96*Settings!$B$5/100,0),0),"Up to date",IF(TODAY()&gt;DATE(Settings!$B$3,7,Settings!$B$4),"Overdue","Partial payment"))),IF(TODAY()&gt;DATE(Settings!$B$3,7,Settings!$B$4),"Overdue","No package"))))</f>
        <v/>
      </c>
      <c r="AL96" t="str">
        <f>IF(OR($A96="",Settings!$B$3=""),"",IF(DATE(Settings!$B$3,8,1)&gt;TODAY(),"",IF(SUM(AJ96)&gt;0,IF($M96=0,"",IF(AJ96&gt;=$M96+IF(AND(ISNUMBER(AK96),AK96&gt;DATE(Settings!$B$3,8,Settings!$B$4)),ROUND($M96*Settings!$B$5/100,0),0),"Up to date",IF(TODAY()&gt;DATE(Settings!$B$3,8,Settings!$B$4),"Overdue","Partial payment"))),IF(TODAY()&gt;DATE(Settings!$B$3,8,Settings!$B$4),"Overdue","No package"))))</f>
        <v/>
      </c>
      <c r="AO96" t="str">
        <f>IF(OR($A96="",Settings!$B$3=""),"",IF(DATE(Settings!$B$3,9,1)&gt;TODAY(),"",IF(SUM(AM96)&gt;0,IF($M96=0,"",IF(AM96&gt;=$M96+IF(AND(ISNUMBER(AN96),AN96&gt;DATE(Settings!$B$3,9,Settings!$B$4)),ROUND($M96*Settings!$B$5/100,0),0),"Up to date",IF(TODAY()&gt;DATE(Settings!$B$3,9,Settings!$B$4),"Overdue","Partial payment"))),IF(TODAY()&gt;DATE(Settings!$B$3,9,Settings!$B$4),"Overdue","No package"))))</f>
        <v/>
      </c>
      <c r="AR96" t="str">
        <f>IF(OR($A96="",Settings!$B$3=""),"",IF(DATE(Settings!$B$3,10,1)&gt;TODAY(),"",IF(SUM(AP96)&gt;0,IF($M96=0,"",IF(AP96&gt;=$M96+IF(AND(ISNUMBER(AQ96),AQ96&gt;DATE(Settings!$B$3,10,Settings!$B$4)),ROUND($M96*Settings!$B$5/100,0),0),"Up to date",IF(TODAY()&gt;DATE(Settings!$B$3,10,Settings!$B$4),"Overdue","Partial payment"))),IF(TODAY()&gt;DATE(Settings!$B$3,10,Settings!$B$4),"Overdue","No package"))))</f>
        <v/>
      </c>
      <c r="AU96" t="str">
        <f>IF(OR($A96="",Settings!$B$3=""),"",IF(DATE(Settings!$B$3,11,1)&gt;TODAY(),"",IF(SUM(AS96)&gt;0,IF($M96=0,"",IF(AS96&gt;=$M96+IF(AND(ISNUMBER(AT96),AT96&gt;DATE(Settings!$B$3,11,Settings!$B$4)),ROUND($M96*Settings!$B$5/100,0),0),"Up to date",IF(TODAY()&gt;DATE(Settings!$B$3,11,Settings!$B$4),"Overdue","Partial payment"))),IF(TODAY()&gt;DATE(Settings!$B$3,11,Settings!$B$4),"Overdue","No package"))))</f>
        <v/>
      </c>
      <c r="AX96" t="str">
        <f>IF(OR($A96="",Settings!$B$3=""),"",IF(DATE(Settings!$B$3,12,1)&gt;TODAY(),"",IF(SUM(AV96)&gt;0,IF($M96=0,"",IF(AV96&gt;=$M96+IF(AND(ISNUMBER(AW96),AW96&gt;DATE(Settings!$B$3,12,Settings!$B$4)),ROUND($M96*Settings!$B$5/100,0),0),"Up to date",IF(TODAY()&gt;DATE(Settings!$B$3,12,Settings!$B$4),"Overdue","Partial payment"))),IF(TODAY()&gt;DATE(Settings!$B$3,12,Settings!$B$4),"Overdue","No package"))))</f>
        <v/>
      </c>
    </row>
    <row r="97" spans="12:50" x14ac:dyDescent="0.25">
      <c r="M97" s="2" t="str">
        <f>IF($A97="","",IFERROR(VLOOKUP($L97,Settings!$A$9:$B$14,2,FALSE),0))</f>
        <v/>
      </c>
      <c r="N97" t="str">
        <f>IF($A97="","",IF(Q97="Overdue",1,0)+IF(T97="Overdue",1,0)+IF(W97="Overdue",1,0)+IF(Z97="Overdue",1,0)+IF(AC97="Overdue",1,0)+IF(AF97="Overdue",1,0)+IF(AI97="Overdue",1,0)+IF(AL97="Overdue",1,0)+IF(AO97="Overdue",1,0)+IF(AR97="Overdue",1,0)+IF(AU97="Overdue",1,0)+IF(AX97="Overdue",1,0))</f>
        <v/>
      </c>
      <c r="Q97" t="str">
        <f>IF(OR($A97="",Settings!$B$3=""),"",IF(DATE(Settings!$B$3,1,1)&gt;TODAY(),"",IF(SUM(O97)&gt;0,IF($M97=0,"",IF(O97&gt;=$M97+IF(AND(ISNUMBER(P97),P97&gt;DATE(Settings!$B$3,1,Settings!$B$4)),ROUND($M97*Settings!$B$5/100,0),0),"Up to date",IF(TODAY()&gt;DATE(Settings!$B$3,1,Settings!$B$4),"Overdue","Partial payment"))),IF(TODAY()&gt;DATE(Settings!$B$3,1,Settings!$B$4),"Overdue","No package"))))</f>
        <v/>
      </c>
      <c r="T97" t="str">
        <f>IF(OR($A97="",Settings!$B$3=""),"",IF(DATE(Settings!$B$3,2,1)&gt;TODAY(),"",IF(SUM(R97)&gt;0,IF($M97=0,"",IF(R97&gt;=$M97+IF(AND(ISNUMBER(S97),S97&gt;DATE(Settings!$B$3,2,Settings!$B$4)),ROUND($M97*Settings!$B$5/100,0),0),"Up to date",IF(TODAY()&gt;DATE(Settings!$B$3,2,Settings!$B$4),"Overdue","Partial payment"))),IF(TODAY()&gt;DATE(Settings!$B$3,2,Settings!$B$4),"Overdue","No package"))))</f>
        <v/>
      </c>
      <c r="W97" t="str">
        <f>IF(OR($A97="",Settings!$B$3=""),"",IF(DATE(Settings!$B$3,3,1)&gt;TODAY(),"",IF(SUM(U97)&gt;0,IF($M97=0,"",IF(U97&gt;=$M97+IF(AND(ISNUMBER(V97),V97&gt;DATE(Settings!$B$3,3,Settings!$B$4)),ROUND($M97*Settings!$B$5/100,0),0),"Up to date",IF(TODAY()&gt;DATE(Settings!$B$3,3,Settings!$B$4),"Overdue","Partial payment"))),IF(TODAY()&gt;DATE(Settings!$B$3,3,Settings!$B$4),"Overdue","No package"))))</f>
        <v/>
      </c>
      <c r="Z97" t="str">
        <f>IF(OR($A97="",Settings!$B$3=""),"",IF(DATE(Settings!$B$3,4,1)&gt;TODAY(),"",IF(SUM(X97)&gt;0,IF($M97=0,"",IF(X97&gt;=$M97+IF(AND(ISNUMBER(Y97),Y97&gt;DATE(Settings!$B$3,4,Settings!$B$4)),ROUND($M97*Settings!$B$5/100,0),0),"Up to date",IF(TODAY()&gt;DATE(Settings!$B$3,4,Settings!$B$4),"Overdue","Partial payment"))),IF(TODAY()&gt;DATE(Settings!$B$3,4,Settings!$B$4),"Overdue","No package"))))</f>
        <v/>
      </c>
      <c r="AC97" t="str">
        <f>IF(OR($A97="",Settings!$B$3=""),"",IF(DATE(Settings!$B$3,5,1)&gt;TODAY(),"",IF(SUM(AA97)&gt;0,IF($M97=0,"",IF(AA97&gt;=$M97+IF(AND(ISNUMBER(AB97),AB97&gt;DATE(Settings!$B$3,5,Settings!$B$4)),ROUND($M97*Settings!$B$5/100,0),0),"Up to date",IF(TODAY()&gt;DATE(Settings!$B$3,5,Settings!$B$4),"Overdue","Partial payment"))),IF(TODAY()&gt;DATE(Settings!$B$3,5,Settings!$B$4),"Overdue","No package"))))</f>
        <v/>
      </c>
      <c r="AF97" t="str">
        <f>IF(OR($A97="",Settings!$B$3=""),"",IF(DATE(Settings!$B$3,6,1)&gt;TODAY(),"",IF(SUM(AD97)&gt;0,IF($M97=0,"",IF(AD97&gt;=$M97+IF(AND(ISNUMBER(AE97),AE97&gt;DATE(Settings!$B$3,6,Settings!$B$4)),ROUND($M97*Settings!$B$5/100,0),0),"Up to date",IF(TODAY()&gt;DATE(Settings!$B$3,6,Settings!$B$4),"Overdue","Partial payment"))),IF(TODAY()&gt;DATE(Settings!$B$3,6,Settings!$B$4),"Overdue","No package"))))</f>
        <v/>
      </c>
      <c r="AI97" t="str">
        <f>IF(OR($A97="",Settings!$B$3=""),"",IF(DATE(Settings!$B$3,7,1)&gt;TODAY(),"",IF(SUM(AG97)&gt;0,IF($M97=0,"",IF(AG97&gt;=$M97+IF(AND(ISNUMBER(AH97),AH97&gt;DATE(Settings!$B$3,7,Settings!$B$4)),ROUND($M97*Settings!$B$5/100,0),0),"Up to date",IF(TODAY()&gt;DATE(Settings!$B$3,7,Settings!$B$4),"Overdue","Partial payment"))),IF(TODAY()&gt;DATE(Settings!$B$3,7,Settings!$B$4),"Overdue","No package"))))</f>
        <v/>
      </c>
      <c r="AL97" t="str">
        <f>IF(OR($A97="",Settings!$B$3=""),"",IF(DATE(Settings!$B$3,8,1)&gt;TODAY(),"",IF(SUM(AJ97)&gt;0,IF($M97=0,"",IF(AJ97&gt;=$M97+IF(AND(ISNUMBER(AK97),AK97&gt;DATE(Settings!$B$3,8,Settings!$B$4)),ROUND($M97*Settings!$B$5/100,0),0),"Up to date",IF(TODAY()&gt;DATE(Settings!$B$3,8,Settings!$B$4),"Overdue","Partial payment"))),IF(TODAY()&gt;DATE(Settings!$B$3,8,Settings!$B$4),"Overdue","No package"))))</f>
        <v/>
      </c>
      <c r="AO97" t="str">
        <f>IF(OR($A97="",Settings!$B$3=""),"",IF(DATE(Settings!$B$3,9,1)&gt;TODAY(),"",IF(SUM(AM97)&gt;0,IF($M97=0,"",IF(AM97&gt;=$M97+IF(AND(ISNUMBER(AN97),AN97&gt;DATE(Settings!$B$3,9,Settings!$B$4)),ROUND($M97*Settings!$B$5/100,0),0),"Up to date",IF(TODAY()&gt;DATE(Settings!$B$3,9,Settings!$B$4),"Overdue","Partial payment"))),IF(TODAY()&gt;DATE(Settings!$B$3,9,Settings!$B$4),"Overdue","No package"))))</f>
        <v/>
      </c>
      <c r="AR97" t="str">
        <f>IF(OR($A97="",Settings!$B$3=""),"",IF(DATE(Settings!$B$3,10,1)&gt;TODAY(),"",IF(SUM(AP97)&gt;0,IF($M97=0,"",IF(AP97&gt;=$M97+IF(AND(ISNUMBER(AQ97),AQ97&gt;DATE(Settings!$B$3,10,Settings!$B$4)),ROUND($M97*Settings!$B$5/100,0),0),"Up to date",IF(TODAY()&gt;DATE(Settings!$B$3,10,Settings!$B$4),"Overdue","Partial payment"))),IF(TODAY()&gt;DATE(Settings!$B$3,10,Settings!$B$4),"Overdue","No package"))))</f>
        <v/>
      </c>
      <c r="AU97" t="str">
        <f>IF(OR($A97="",Settings!$B$3=""),"",IF(DATE(Settings!$B$3,11,1)&gt;TODAY(),"",IF(SUM(AS97)&gt;0,IF($M97=0,"",IF(AS97&gt;=$M97+IF(AND(ISNUMBER(AT97),AT97&gt;DATE(Settings!$B$3,11,Settings!$B$4)),ROUND($M97*Settings!$B$5/100,0),0),"Up to date",IF(TODAY()&gt;DATE(Settings!$B$3,11,Settings!$B$4),"Overdue","Partial payment"))),IF(TODAY()&gt;DATE(Settings!$B$3,11,Settings!$B$4),"Overdue","No package"))))</f>
        <v/>
      </c>
      <c r="AX97" t="str">
        <f>IF(OR($A97="",Settings!$B$3=""),"",IF(DATE(Settings!$B$3,12,1)&gt;TODAY(),"",IF(SUM(AV97)&gt;0,IF($M97=0,"",IF(AV97&gt;=$M97+IF(AND(ISNUMBER(AW97),AW97&gt;DATE(Settings!$B$3,12,Settings!$B$4)),ROUND($M97*Settings!$B$5/100,0),0),"Up to date",IF(TODAY()&gt;DATE(Settings!$B$3,12,Settings!$B$4),"Overdue","Partial payment"))),IF(TODAY()&gt;DATE(Settings!$B$3,12,Settings!$B$4),"Overdue","No package"))))</f>
        <v/>
      </c>
    </row>
    <row r="98" spans="12:50" x14ac:dyDescent="0.25">
      <c r="M98" s="2" t="str">
        <f>IF($A98="","",IFERROR(VLOOKUP($L98,Settings!$A$9:$B$14,2,FALSE),0))</f>
        <v/>
      </c>
      <c r="N98" t="str">
        <f>IF($A98="","",IF(Q98="Overdue",1,0)+IF(T98="Overdue",1,0)+IF(W98="Overdue",1,0)+IF(Z98="Overdue",1,0)+IF(AC98="Overdue",1,0)+IF(AF98="Overdue",1,0)+IF(AI98="Overdue",1,0)+IF(AL98="Overdue",1,0)+IF(AO98="Overdue",1,0)+IF(AR98="Overdue",1,0)+IF(AU98="Overdue",1,0)+IF(AX98="Overdue",1,0))</f>
        <v/>
      </c>
      <c r="Q98" t="str">
        <f>IF(OR($A98="",Settings!$B$3=""),"",IF(DATE(Settings!$B$3,1,1)&gt;TODAY(),"",IF(SUM(O98)&gt;0,IF($M98=0,"",IF(O98&gt;=$M98+IF(AND(ISNUMBER(P98),P98&gt;DATE(Settings!$B$3,1,Settings!$B$4)),ROUND($M98*Settings!$B$5/100,0),0),"Up to date",IF(TODAY()&gt;DATE(Settings!$B$3,1,Settings!$B$4),"Overdue","Partial payment"))),IF(TODAY()&gt;DATE(Settings!$B$3,1,Settings!$B$4),"Overdue","No package"))))</f>
        <v/>
      </c>
      <c r="T98" t="str">
        <f>IF(OR($A98="",Settings!$B$3=""),"",IF(DATE(Settings!$B$3,2,1)&gt;TODAY(),"",IF(SUM(R98)&gt;0,IF($M98=0,"",IF(R98&gt;=$M98+IF(AND(ISNUMBER(S98),S98&gt;DATE(Settings!$B$3,2,Settings!$B$4)),ROUND($M98*Settings!$B$5/100,0),0),"Up to date",IF(TODAY()&gt;DATE(Settings!$B$3,2,Settings!$B$4),"Overdue","Partial payment"))),IF(TODAY()&gt;DATE(Settings!$B$3,2,Settings!$B$4),"Overdue","No package"))))</f>
        <v/>
      </c>
      <c r="W98" t="str">
        <f>IF(OR($A98="",Settings!$B$3=""),"",IF(DATE(Settings!$B$3,3,1)&gt;TODAY(),"",IF(SUM(U98)&gt;0,IF($M98=0,"",IF(U98&gt;=$M98+IF(AND(ISNUMBER(V98),V98&gt;DATE(Settings!$B$3,3,Settings!$B$4)),ROUND($M98*Settings!$B$5/100,0),0),"Up to date",IF(TODAY()&gt;DATE(Settings!$B$3,3,Settings!$B$4),"Overdue","Partial payment"))),IF(TODAY()&gt;DATE(Settings!$B$3,3,Settings!$B$4),"Overdue","No package"))))</f>
        <v/>
      </c>
      <c r="Z98" t="str">
        <f>IF(OR($A98="",Settings!$B$3=""),"",IF(DATE(Settings!$B$3,4,1)&gt;TODAY(),"",IF(SUM(X98)&gt;0,IF($M98=0,"",IF(X98&gt;=$M98+IF(AND(ISNUMBER(Y98),Y98&gt;DATE(Settings!$B$3,4,Settings!$B$4)),ROUND($M98*Settings!$B$5/100,0),0),"Up to date",IF(TODAY()&gt;DATE(Settings!$B$3,4,Settings!$B$4),"Overdue","Partial payment"))),IF(TODAY()&gt;DATE(Settings!$B$3,4,Settings!$B$4),"Overdue","No package"))))</f>
        <v/>
      </c>
      <c r="AC98" t="str">
        <f>IF(OR($A98="",Settings!$B$3=""),"",IF(DATE(Settings!$B$3,5,1)&gt;TODAY(),"",IF(SUM(AA98)&gt;0,IF($M98=0,"",IF(AA98&gt;=$M98+IF(AND(ISNUMBER(AB98),AB98&gt;DATE(Settings!$B$3,5,Settings!$B$4)),ROUND($M98*Settings!$B$5/100,0),0),"Up to date",IF(TODAY()&gt;DATE(Settings!$B$3,5,Settings!$B$4),"Overdue","Partial payment"))),IF(TODAY()&gt;DATE(Settings!$B$3,5,Settings!$B$4),"Overdue","No package"))))</f>
        <v/>
      </c>
      <c r="AF98" t="str">
        <f>IF(OR($A98="",Settings!$B$3=""),"",IF(DATE(Settings!$B$3,6,1)&gt;TODAY(),"",IF(SUM(AD98)&gt;0,IF($M98=0,"",IF(AD98&gt;=$M98+IF(AND(ISNUMBER(AE98),AE98&gt;DATE(Settings!$B$3,6,Settings!$B$4)),ROUND($M98*Settings!$B$5/100,0),0),"Up to date",IF(TODAY()&gt;DATE(Settings!$B$3,6,Settings!$B$4),"Overdue","Partial payment"))),IF(TODAY()&gt;DATE(Settings!$B$3,6,Settings!$B$4),"Overdue","No package"))))</f>
        <v/>
      </c>
      <c r="AI98" t="str">
        <f>IF(OR($A98="",Settings!$B$3=""),"",IF(DATE(Settings!$B$3,7,1)&gt;TODAY(),"",IF(SUM(AG98)&gt;0,IF($M98=0,"",IF(AG98&gt;=$M98+IF(AND(ISNUMBER(AH98),AH98&gt;DATE(Settings!$B$3,7,Settings!$B$4)),ROUND($M98*Settings!$B$5/100,0),0),"Up to date",IF(TODAY()&gt;DATE(Settings!$B$3,7,Settings!$B$4),"Overdue","Partial payment"))),IF(TODAY()&gt;DATE(Settings!$B$3,7,Settings!$B$4),"Overdue","No package"))))</f>
        <v/>
      </c>
      <c r="AL98" t="str">
        <f>IF(OR($A98="",Settings!$B$3=""),"",IF(DATE(Settings!$B$3,8,1)&gt;TODAY(),"",IF(SUM(AJ98)&gt;0,IF($M98=0,"",IF(AJ98&gt;=$M98+IF(AND(ISNUMBER(AK98),AK98&gt;DATE(Settings!$B$3,8,Settings!$B$4)),ROUND($M98*Settings!$B$5/100,0),0),"Up to date",IF(TODAY()&gt;DATE(Settings!$B$3,8,Settings!$B$4),"Overdue","Partial payment"))),IF(TODAY()&gt;DATE(Settings!$B$3,8,Settings!$B$4),"Overdue","No package"))))</f>
        <v/>
      </c>
      <c r="AO98" t="str">
        <f>IF(OR($A98="",Settings!$B$3=""),"",IF(DATE(Settings!$B$3,9,1)&gt;TODAY(),"",IF(SUM(AM98)&gt;0,IF($M98=0,"",IF(AM98&gt;=$M98+IF(AND(ISNUMBER(AN98),AN98&gt;DATE(Settings!$B$3,9,Settings!$B$4)),ROUND($M98*Settings!$B$5/100,0),0),"Up to date",IF(TODAY()&gt;DATE(Settings!$B$3,9,Settings!$B$4),"Overdue","Partial payment"))),IF(TODAY()&gt;DATE(Settings!$B$3,9,Settings!$B$4),"Overdue","No package"))))</f>
        <v/>
      </c>
      <c r="AR98" t="str">
        <f>IF(OR($A98="",Settings!$B$3=""),"",IF(DATE(Settings!$B$3,10,1)&gt;TODAY(),"",IF(SUM(AP98)&gt;0,IF($M98=0,"",IF(AP98&gt;=$M98+IF(AND(ISNUMBER(AQ98),AQ98&gt;DATE(Settings!$B$3,10,Settings!$B$4)),ROUND($M98*Settings!$B$5/100,0),0),"Up to date",IF(TODAY()&gt;DATE(Settings!$B$3,10,Settings!$B$4),"Overdue","Partial payment"))),IF(TODAY()&gt;DATE(Settings!$B$3,10,Settings!$B$4),"Overdue","No package"))))</f>
        <v/>
      </c>
      <c r="AU98" t="str">
        <f>IF(OR($A98="",Settings!$B$3=""),"",IF(DATE(Settings!$B$3,11,1)&gt;TODAY(),"",IF(SUM(AS98)&gt;0,IF($M98=0,"",IF(AS98&gt;=$M98+IF(AND(ISNUMBER(AT98),AT98&gt;DATE(Settings!$B$3,11,Settings!$B$4)),ROUND($M98*Settings!$B$5/100,0),0),"Up to date",IF(TODAY()&gt;DATE(Settings!$B$3,11,Settings!$B$4),"Overdue","Partial payment"))),IF(TODAY()&gt;DATE(Settings!$B$3,11,Settings!$B$4),"Overdue","No package"))))</f>
        <v/>
      </c>
      <c r="AX98" t="str">
        <f>IF(OR($A98="",Settings!$B$3=""),"",IF(DATE(Settings!$B$3,12,1)&gt;TODAY(),"",IF(SUM(AV98)&gt;0,IF($M98=0,"",IF(AV98&gt;=$M98+IF(AND(ISNUMBER(AW98),AW98&gt;DATE(Settings!$B$3,12,Settings!$B$4)),ROUND($M98*Settings!$B$5/100,0),0),"Up to date",IF(TODAY()&gt;DATE(Settings!$B$3,12,Settings!$B$4),"Overdue","Partial payment"))),IF(TODAY()&gt;DATE(Settings!$B$3,12,Settings!$B$4),"Overdue","No package"))))</f>
        <v/>
      </c>
    </row>
    <row r="99" spans="12:50" x14ac:dyDescent="0.25">
      <c r="M99" s="2" t="str">
        <f>IF($A99="","",IFERROR(VLOOKUP($L99,Settings!$A$9:$B$14,2,FALSE),0))</f>
        <v/>
      </c>
      <c r="N99" t="str">
        <f>IF($A99="","",IF(Q99="Overdue",1,0)+IF(T99="Overdue",1,0)+IF(W99="Overdue",1,0)+IF(Z99="Overdue",1,0)+IF(AC99="Overdue",1,0)+IF(AF99="Overdue",1,0)+IF(AI99="Overdue",1,0)+IF(AL99="Overdue",1,0)+IF(AO99="Overdue",1,0)+IF(AR99="Overdue",1,0)+IF(AU99="Overdue",1,0)+IF(AX99="Overdue",1,0))</f>
        <v/>
      </c>
      <c r="Q99" t="str">
        <f>IF(OR($A99="",Settings!$B$3=""),"",IF(DATE(Settings!$B$3,1,1)&gt;TODAY(),"",IF(SUM(O99)&gt;0,IF($M99=0,"",IF(O99&gt;=$M99+IF(AND(ISNUMBER(P99),P99&gt;DATE(Settings!$B$3,1,Settings!$B$4)),ROUND($M99*Settings!$B$5/100,0),0),"Up to date",IF(TODAY()&gt;DATE(Settings!$B$3,1,Settings!$B$4),"Overdue","Partial payment"))),IF(TODAY()&gt;DATE(Settings!$B$3,1,Settings!$B$4),"Overdue","No package"))))</f>
        <v/>
      </c>
      <c r="T99" t="str">
        <f>IF(OR($A99="",Settings!$B$3=""),"",IF(DATE(Settings!$B$3,2,1)&gt;TODAY(),"",IF(SUM(R99)&gt;0,IF($M99=0,"",IF(R99&gt;=$M99+IF(AND(ISNUMBER(S99),S99&gt;DATE(Settings!$B$3,2,Settings!$B$4)),ROUND($M99*Settings!$B$5/100,0),0),"Up to date",IF(TODAY()&gt;DATE(Settings!$B$3,2,Settings!$B$4),"Overdue","Partial payment"))),IF(TODAY()&gt;DATE(Settings!$B$3,2,Settings!$B$4),"Overdue","No package"))))</f>
        <v/>
      </c>
      <c r="W99" t="str">
        <f>IF(OR($A99="",Settings!$B$3=""),"",IF(DATE(Settings!$B$3,3,1)&gt;TODAY(),"",IF(SUM(U99)&gt;0,IF($M99=0,"",IF(U99&gt;=$M99+IF(AND(ISNUMBER(V99),V99&gt;DATE(Settings!$B$3,3,Settings!$B$4)),ROUND($M99*Settings!$B$5/100,0),0),"Up to date",IF(TODAY()&gt;DATE(Settings!$B$3,3,Settings!$B$4),"Overdue","Partial payment"))),IF(TODAY()&gt;DATE(Settings!$B$3,3,Settings!$B$4),"Overdue","No package"))))</f>
        <v/>
      </c>
      <c r="Z99" t="str">
        <f>IF(OR($A99="",Settings!$B$3=""),"",IF(DATE(Settings!$B$3,4,1)&gt;TODAY(),"",IF(SUM(X99)&gt;0,IF($M99=0,"",IF(X99&gt;=$M99+IF(AND(ISNUMBER(Y99),Y99&gt;DATE(Settings!$B$3,4,Settings!$B$4)),ROUND($M99*Settings!$B$5/100,0),0),"Up to date",IF(TODAY()&gt;DATE(Settings!$B$3,4,Settings!$B$4),"Overdue","Partial payment"))),IF(TODAY()&gt;DATE(Settings!$B$3,4,Settings!$B$4),"Overdue","No package"))))</f>
        <v/>
      </c>
      <c r="AC99" t="str">
        <f>IF(OR($A99="",Settings!$B$3=""),"",IF(DATE(Settings!$B$3,5,1)&gt;TODAY(),"",IF(SUM(AA99)&gt;0,IF($M99=0,"",IF(AA99&gt;=$M99+IF(AND(ISNUMBER(AB99),AB99&gt;DATE(Settings!$B$3,5,Settings!$B$4)),ROUND($M99*Settings!$B$5/100,0),0),"Up to date",IF(TODAY()&gt;DATE(Settings!$B$3,5,Settings!$B$4),"Overdue","Partial payment"))),IF(TODAY()&gt;DATE(Settings!$B$3,5,Settings!$B$4),"Overdue","No package"))))</f>
        <v/>
      </c>
      <c r="AF99" t="str">
        <f>IF(OR($A99="",Settings!$B$3=""),"",IF(DATE(Settings!$B$3,6,1)&gt;TODAY(),"",IF(SUM(AD99)&gt;0,IF($M99=0,"",IF(AD99&gt;=$M99+IF(AND(ISNUMBER(AE99),AE99&gt;DATE(Settings!$B$3,6,Settings!$B$4)),ROUND($M99*Settings!$B$5/100,0),0),"Up to date",IF(TODAY()&gt;DATE(Settings!$B$3,6,Settings!$B$4),"Overdue","Partial payment"))),IF(TODAY()&gt;DATE(Settings!$B$3,6,Settings!$B$4),"Overdue","No package"))))</f>
        <v/>
      </c>
      <c r="AI99" t="str">
        <f>IF(OR($A99="",Settings!$B$3=""),"",IF(DATE(Settings!$B$3,7,1)&gt;TODAY(),"",IF(SUM(AG99)&gt;0,IF($M99=0,"",IF(AG99&gt;=$M99+IF(AND(ISNUMBER(AH99),AH99&gt;DATE(Settings!$B$3,7,Settings!$B$4)),ROUND($M99*Settings!$B$5/100,0),0),"Up to date",IF(TODAY()&gt;DATE(Settings!$B$3,7,Settings!$B$4),"Overdue","Partial payment"))),IF(TODAY()&gt;DATE(Settings!$B$3,7,Settings!$B$4),"Overdue","No package"))))</f>
        <v/>
      </c>
      <c r="AL99" t="str">
        <f>IF(OR($A99="",Settings!$B$3=""),"",IF(DATE(Settings!$B$3,8,1)&gt;TODAY(),"",IF(SUM(AJ99)&gt;0,IF($M99=0,"",IF(AJ99&gt;=$M99+IF(AND(ISNUMBER(AK99),AK99&gt;DATE(Settings!$B$3,8,Settings!$B$4)),ROUND($M99*Settings!$B$5/100,0),0),"Up to date",IF(TODAY()&gt;DATE(Settings!$B$3,8,Settings!$B$4),"Overdue","Partial payment"))),IF(TODAY()&gt;DATE(Settings!$B$3,8,Settings!$B$4),"Overdue","No package"))))</f>
        <v/>
      </c>
      <c r="AO99" t="str">
        <f>IF(OR($A99="",Settings!$B$3=""),"",IF(DATE(Settings!$B$3,9,1)&gt;TODAY(),"",IF(SUM(AM99)&gt;0,IF($M99=0,"",IF(AM99&gt;=$M99+IF(AND(ISNUMBER(AN99),AN99&gt;DATE(Settings!$B$3,9,Settings!$B$4)),ROUND($M99*Settings!$B$5/100,0),0),"Up to date",IF(TODAY()&gt;DATE(Settings!$B$3,9,Settings!$B$4),"Overdue","Partial payment"))),IF(TODAY()&gt;DATE(Settings!$B$3,9,Settings!$B$4),"Overdue","No package"))))</f>
        <v/>
      </c>
      <c r="AR99" t="str">
        <f>IF(OR($A99="",Settings!$B$3=""),"",IF(DATE(Settings!$B$3,10,1)&gt;TODAY(),"",IF(SUM(AP99)&gt;0,IF($M99=0,"",IF(AP99&gt;=$M99+IF(AND(ISNUMBER(AQ99),AQ99&gt;DATE(Settings!$B$3,10,Settings!$B$4)),ROUND($M99*Settings!$B$5/100,0),0),"Up to date",IF(TODAY()&gt;DATE(Settings!$B$3,10,Settings!$B$4),"Overdue","Partial payment"))),IF(TODAY()&gt;DATE(Settings!$B$3,10,Settings!$B$4),"Overdue","No package"))))</f>
        <v/>
      </c>
      <c r="AU99" t="str">
        <f>IF(OR($A99="",Settings!$B$3=""),"",IF(DATE(Settings!$B$3,11,1)&gt;TODAY(),"",IF(SUM(AS99)&gt;0,IF($M99=0,"",IF(AS99&gt;=$M99+IF(AND(ISNUMBER(AT99),AT99&gt;DATE(Settings!$B$3,11,Settings!$B$4)),ROUND($M99*Settings!$B$5/100,0),0),"Up to date",IF(TODAY()&gt;DATE(Settings!$B$3,11,Settings!$B$4),"Overdue","Partial payment"))),IF(TODAY()&gt;DATE(Settings!$B$3,11,Settings!$B$4),"Overdue","No package"))))</f>
        <v/>
      </c>
      <c r="AX99" t="str">
        <f>IF(OR($A99="",Settings!$B$3=""),"",IF(DATE(Settings!$B$3,12,1)&gt;TODAY(),"",IF(SUM(AV99)&gt;0,IF($M99=0,"",IF(AV99&gt;=$M99+IF(AND(ISNUMBER(AW99),AW99&gt;DATE(Settings!$B$3,12,Settings!$B$4)),ROUND($M99*Settings!$B$5/100,0),0),"Up to date",IF(TODAY()&gt;DATE(Settings!$B$3,12,Settings!$B$4),"Overdue","Partial payment"))),IF(TODAY()&gt;DATE(Settings!$B$3,12,Settings!$B$4),"Overdue","No package"))))</f>
        <v/>
      </c>
    </row>
    <row r="100" spans="12:50" x14ac:dyDescent="0.25">
      <c r="M100" s="2" t="str">
        <f>IF($A100="","",IFERROR(VLOOKUP($L100,Settings!$A$9:$B$14,2,FALSE),0))</f>
        <v/>
      </c>
      <c r="N100" t="str">
        <f>IF($A100="","",IF(Q100="Overdue",1,0)+IF(T100="Overdue",1,0)+IF(W100="Overdue",1,0)+IF(Z100="Overdue",1,0)+IF(AC100="Overdue",1,0)+IF(AF100="Overdue",1,0)+IF(AI100="Overdue",1,0)+IF(AL100="Overdue",1,0)+IF(AO100="Overdue",1,0)+IF(AR100="Overdue",1,0)+IF(AU100="Overdue",1,0)+IF(AX100="Overdue",1,0))</f>
        <v/>
      </c>
      <c r="Q100" t="str">
        <f>IF(OR($A100="",Settings!$B$3=""),"",IF(DATE(Settings!$B$3,1,1)&gt;TODAY(),"",IF(SUM(O100)&gt;0,IF($M100=0,"",IF(O100&gt;=$M100+IF(AND(ISNUMBER(P100),P100&gt;DATE(Settings!$B$3,1,Settings!$B$4)),ROUND($M100*Settings!$B$5/100,0),0),"Up to date",IF(TODAY()&gt;DATE(Settings!$B$3,1,Settings!$B$4),"Overdue","Partial payment"))),IF(TODAY()&gt;DATE(Settings!$B$3,1,Settings!$B$4),"Overdue","No package"))))</f>
        <v/>
      </c>
      <c r="T100" t="str">
        <f>IF(OR($A100="",Settings!$B$3=""),"",IF(DATE(Settings!$B$3,2,1)&gt;TODAY(),"",IF(SUM(R100)&gt;0,IF($M100=0,"",IF(R100&gt;=$M100+IF(AND(ISNUMBER(S100),S100&gt;DATE(Settings!$B$3,2,Settings!$B$4)),ROUND($M100*Settings!$B$5/100,0),0),"Up to date",IF(TODAY()&gt;DATE(Settings!$B$3,2,Settings!$B$4),"Overdue","Partial payment"))),IF(TODAY()&gt;DATE(Settings!$B$3,2,Settings!$B$4),"Overdue","No package"))))</f>
        <v/>
      </c>
      <c r="W100" t="str">
        <f>IF(OR($A100="",Settings!$B$3=""),"",IF(DATE(Settings!$B$3,3,1)&gt;TODAY(),"",IF(SUM(U100)&gt;0,IF($M100=0,"",IF(U100&gt;=$M100+IF(AND(ISNUMBER(V100),V100&gt;DATE(Settings!$B$3,3,Settings!$B$4)),ROUND($M100*Settings!$B$5/100,0),0),"Up to date",IF(TODAY()&gt;DATE(Settings!$B$3,3,Settings!$B$4),"Overdue","Partial payment"))),IF(TODAY()&gt;DATE(Settings!$B$3,3,Settings!$B$4),"Overdue","No package"))))</f>
        <v/>
      </c>
      <c r="Z100" t="str">
        <f>IF(OR($A100="",Settings!$B$3=""),"",IF(DATE(Settings!$B$3,4,1)&gt;TODAY(),"",IF(SUM(X100)&gt;0,IF($M100=0,"",IF(X100&gt;=$M100+IF(AND(ISNUMBER(Y100),Y100&gt;DATE(Settings!$B$3,4,Settings!$B$4)),ROUND($M100*Settings!$B$5/100,0),0),"Up to date",IF(TODAY()&gt;DATE(Settings!$B$3,4,Settings!$B$4),"Overdue","Partial payment"))),IF(TODAY()&gt;DATE(Settings!$B$3,4,Settings!$B$4),"Overdue","No package"))))</f>
        <v/>
      </c>
      <c r="AC100" t="str">
        <f>IF(OR($A100="",Settings!$B$3=""),"",IF(DATE(Settings!$B$3,5,1)&gt;TODAY(),"",IF(SUM(AA100)&gt;0,IF($M100=0,"",IF(AA100&gt;=$M100+IF(AND(ISNUMBER(AB100),AB100&gt;DATE(Settings!$B$3,5,Settings!$B$4)),ROUND($M100*Settings!$B$5/100,0),0),"Up to date",IF(TODAY()&gt;DATE(Settings!$B$3,5,Settings!$B$4),"Overdue","Partial payment"))),IF(TODAY()&gt;DATE(Settings!$B$3,5,Settings!$B$4),"Overdue","No package"))))</f>
        <v/>
      </c>
      <c r="AF100" t="str">
        <f>IF(OR($A100="",Settings!$B$3=""),"",IF(DATE(Settings!$B$3,6,1)&gt;TODAY(),"",IF(SUM(AD100)&gt;0,IF($M100=0,"",IF(AD100&gt;=$M100+IF(AND(ISNUMBER(AE100),AE100&gt;DATE(Settings!$B$3,6,Settings!$B$4)),ROUND($M100*Settings!$B$5/100,0),0),"Up to date",IF(TODAY()&gt;DATE(Settings!$B$3,6,Settings!$B$4),"Overdue","Partial payment"))),IF(TODAY()&gt;DATE(Settings!$B$3,6,Settings!$B$4),"Overdue","No package"))))</f>
        <v/>
      </c>
      <c r="AI100" t="str">
        <f>IF(OR($A100="",Settings!$B$3=""),"",IF(DATE(Settings!$B$3,7,1)&gt;TODAY(),"",IF(SUM(AG100)&gt;0,IF($M100=0,"",IF(AG100&gt;=$M100+IF(AND(ISNUMBER(AH100),AH100&gt;DATE(Settings!$B$3,7,Settings!$B$4)),ROUND($M100*Settings!$B$5/100,0),0),"Up to date",IF(TODAY()&gt;DATE(Settings!$B$3,7,Settings!$B$4),"Overdue","Partial payment"))),IF(TODAY()&gt;DATE(Settings!$B$3,7,Settings!$B$4),"Overdue","No package"))))</f>
        <v/>
      </c>
      <c r="AL100" t="str">
        <f>IF(OR($A100="",Settings!$B$3=""),"",IF(DATE(Settings!$B$3,8,1)&gt;TODAY(),"",IF(SUM(AJ100)&gt;0,IF($M100=0,"",IF(AJ100&gt;=$M100+IF(AND(ISNUMBER(AK100),AK100&gt;DATE(Settings!$B$3,8,Settings!$B$4)),ROUND($M100*Settings!$B$5/100,0),0),"Up to date",IF(TODAY()&gt;DATE(Settings!$B$3,8,Settings!$B$4),"Overdue","Partial payment"))),IF(TODAY()&gt;DATE(Settings!$B$3,8,Settings!$B$4),"Overdue","No package"))))</f>
        <v/>
      </c>
      <c r="AO100" t="str">
        <f>IF(OR($A100="",Settings!$B$3=""),"",IF(DATE(Settings!$B$3,9,1)&gt;TODAY(),"",IF(SUM(AM100)&gt;0,IF($M100=0,"",IF(AM100&gt;=$M100+IF(AND(ISNUMBER(AN100),AN100&gt;DATE(Settings!$B$3,9,Settings!$B$4)),ROUND($M100*Settings!$B$5/100,0),0),"Up to date",IF(TODAY()&gt;DATE(Settings!$B$3,9,Settings!$B$4),"Overdue","Partial payment"))),IF(TODAY()&gt;DATE(Settings!$B$3,9,Settings!$B$4),"Overdue","No package"))))</f>
        <v/>
      </c>
      <c r="AR100" t="str">
        <f>IF(OR($A100="",Settings!$B$3=""),"",IF(DATE(Settings!$B$3,10,1)&gt;TODAY(),"",IF(SUM(AP100)&gt;0,IF($M100=0,"",IF(AP100&gt;=$M100+IF(AND(ISNUMBER(AQ100),AQ100&gt;DATE(Settings!$B$3,10,Settings!$B$4)),ROUND($M100*Settings!$B$5/100,0),0),"Up to date",IF(TODAY()&gt;DATE(Settings!$B$3,10,Settings!$B$4),"Overdue","Partial payment"))),IF(TODAY()&gt;DATE(Settings!$B$3,10,Settings!$B$4),"Overdue","No package"))))</f>
        <v/>
      </c>
      <c r="AU100" t="str">
        <f>IF(OR($A100="",Settings!$B$3=""),"",IF(DATE(Settings!$B$3,11,1)&gt;TODAY(),"",IF(SUM(AS100)&gt;0,IF($M100=0,"",IF(AS100&gt;=$M100+IF(AND(ISNUMBER(AT100),AT100&gt;DATE(Settings!$B$3,11,Settings!$B$4)),ROUND($M100*Settings!$B$5/100,0),0),"Up to date",IF(TODAY()&gt;DATE(Settings!$B$3,11,Settings!$B$4),"Overdue","Partial payment"))),IF(TODAY()&gt;DATE(Settings!$B$3,11,Settings!$B$4),"Overdue","No package"))))</f>
        <v/>
      </c>
      <c r="AX100" t="str">
        <f>IF(OR($A100="",Settings!$B$3=""),"",IF(DATE(Settings!$B$3,12,1)&gt;TODAY(),"",IF(SUM(AV100)&gt;0,IF($M100=0,"",IF(AV100&gt;=$M100+IF(AND(ISNUMBER(AW100),AW100&gt;DATE(Settings!$B$3,12,Settings!$B$4)),ROUND($M100*Settings!$B$5/100,0),0),"Up to date",IF(TODAY()&gt;DATE(Settings!$B$3,12,Settings!$B$4),"Overdue","Partial payment"))),IF(TODAY()&gt;DATE(Settings!$B$3,12,Settings!$B$4),"Overdue","No package"))))</f>
        <v/>
      </c>
    </row>
    <row r="101" spans="12:50" x14ac:dyDescent="0.25">
      <c r="M101" s="2" t="str">
        <f>IF($A101="","",IFERROR(VLOOKUP($L101,Settings!$A$9:$B$14,2,FALSE),0))</f>
        <v/>
      </c>
      <c r="N101" t="str">
        <f>IF($A101="","",IF(Q101="Overdue",1,0)+IF(T101="Overdue",1,0)+IF(W101="Overdue",1,0)+IF(Z101="Overdue",1,0)+IF(AC101="Overdue",1,0)+IF(AF101="Overdue",1,0)+IF(AI101="Overdue",1,0)+IF(AL101="Overdue",1,0)+IF(AO101="Overdue",1,0)+IF(AR101="Overdue",1,0)+IF(AU101="Overdue",1,0)+IF(AX101="Overdue",1,0))</f>
        <v/>
      </c>
      <c r="Q101" t="str">
        <f>IF(OR($A101="",Settings!$B$3=""),"",IF(DATE(Settings!$B$3,1,1)&gt;TODAY(),"",IF(SUM(O101)&gt;0,IF($M101=0,"",IF(O101&gt;=$M101+IF(AND(ISNUMBER(P101),P101&gt;DATE(Settings!$B$3,1,Settings!$B$4)),ROUND($M101*Settings!$B$5/100,0),0),"Up to date",IF(TODAY()&gt;DATE(Settings!$B$3,1,Settings!$B$4),"Overdue","Partial payment"))),IF(TODAY()&gt;DATE(Settings!$B$3,1,Settings!$B$4),"Overdue","No package"))))</f>
        <v/>
      </c>
      <c r="T101" t="str">
        <f>IF(OR($A101="",Settings!$B$3=""),"",IF(DATE(Settings!$B$3,2,1)&gt;TODAY(),"",IF(SUM(R101)&gt;0,IF($M101=0,"",IF(R101&gt;=$M101+IF(AND(ISNUMBER(S101),S101&gt;DATE(Settings!$B$3,2,Settings!$B$4)),ROUND($M101*Settings!$B$5/100,0),0),"Up to date",IF(TODAY()&gt;DATE(Settings!$B$3,2,Settings!$B$4),"Overdue","Partial payment"))),IF(TODAY()&gt;DATE(Settings!$B$3,2,Settings!$B$4),"Overdue","No package"))))</f>
        <v/>
      </c>
      <c r="W101" t="str">
        <f>IF(OR($A101="",Settings!$B$3=""),"",IF(DATE(Settings!$B$3,3,1)&gt;TODAY(),"",IF(SUM(U101)&gt;0,IF($M101=0,"",IF(U101&gt;=$M101+IF(AND(ISNUMBER(V101),V101&gt;DATE(Settings!$B$3,3,Settings!$B$4)),ROUND($M101*Settings!$B$5/100,0),0),"Up to date",IF(TODAY()&gt;DATE(Settings!$B$3,3,Settings!$B$4),"Overdue","Partial payment"))),IF(TODAY()&gt;DATE(Settings!$B$3,3,Settings!$B$4),"Overdue","No package"))))</f>
        <v/>
      </c>
      <c r="Z101" t="str">
        <f>IF(OR($A101="",Settings!$B$3=""),"",IF(DATE(Settings!$B$3,4,1)&gt;TODAY(),"",IF(SUM(X101)&gt;0,IF($M101=0,"",IF(X101&gt;=$M101+IF(AND(ISNUMBER(Y101),Y101&gt;DATE(Settings!$B$3,4,Settings!$B$4)),ROUND($M101*Settings!$B$5/100,0),0),"Up to date",IF(TODAY()&gt;DATE(Settings!$B$3,4,Settings!$B$4),"Overdue","Partial payment"))),IF(TODAY()&gt;DATE(Settings!$B$3,4,Settings!$B$4),"Overdue","No package"))))</f>
        <v/>
      </c>
      <c r="AC101" t="str">
        <f>IF(OR($A101="",Settings!$B$3=""),"",IF(DATE(Settings!$B$3,5,1)&gt;TODAY(),"",IF(SUM(AA101)&gt;0,IF($M101=0,"",IF(AA101&gt;=$M101+IF(AND(ISNUMBER(AB101),AB101&gt;DATE(Settings!$B$3,5,Settings!$B$4)),ROUND($M101*Settings!$B$5/100,0),0),"Up to date",IF(TODAY()&gt;DATE(Settings!$B$3,5,Settings!$B$4),"Overdue","Partial payment"))),IF(TODAY()&gt;DATE(Settings!$B$3,5,Settings!$B$4),"Overdue","No package"))))</f>
        <v/>
      </c>
      <c r="AF101" t="str">
        <f>IF(OR($A101="",Settings!$B$3=""),"",IF(DATE(Settings!$B$3,6,1)&gt;TODAY(),"",IF(SUM(AD101)&gt;0,IF($M101=0,"",IF(AD101&gt;=$M101+IF(AND(ISNUMBER(AE101),AE101&gt;DATE(Settings!$B$3,6,Settings!$B$4)),ROUND($M101*Settings!$B$5/100,0),0),"Up to date",IF(TODAY()&gt;DATE(Settings!$B$3,6,Settings!$B$4),"Overdue","Partial payment"))),IF(TODAY()&gt;DATE(Settings!$B$3,6,Settings!$B$4),"Overdue","No package"))))</f>
        <v/>
      </c>
      <c r="AI101" t="str">
        <f>IF(OR($A101="",Settings!$B$3=""),"",IF(DATE(Settings!$B$3,7,1)&gt;TODAY(),"",IF(SUM(AG101)&gt;0,IF($M101=0,"",IF(AG101&gt;=$M101+IF(AND(ISNUMBER(AH101),AH101&gt;DATE(Settings!$B$3,7,Settings!$B$4)),ROUND($M101*Settings!$B$5/100,0),0),"Up to date",IF(TODAY()&gt;DATE(Settings!$B$3,7,Settings!$B$4),"Overdue","Partial payment"))),IF(TODAY()&gt;DATE(Settings!$B$3,7,Settings!$B$4),"Overdue","No package"))))</f>
        <v/>
      </c>
      <c r="AL101" t="str">
        <f>IF(OR($A101="",Settings!$B$3=""),"",IF(DATE(Settings!$B$3,8,1)&gt;TODAY(),"",IF(SUM(AJ101)&gt;0,IF($M101=0,"",IF(AJ101&gt;=$M101+IF(AND(ISNUMBER(AK101),AK101&gt;DATE(Settings!$B$3,8,Settings!$B$4)),ROUND($M101*Settings!$B$5/100,0),0),"Up to date",IF(TODAY()&gt;DATE(Settings!$B$3,8,Settings!$B$4),"Overdue","Partial payment"))),IF(TODAY()&gt;DATE(Settings!$B$3,8,Settings!$B$4),"Overdue","No package"))))</f>
        <v/>
      </c>
      <c r="AO101" t="str">
        <f>IF(OR($A101="",Settings!$B$3=""),"",IF(DATE(Settings!$B$3,9,1)&gt;TODAY(),"",IF(SUM(AM101)&gt;0,IF($M101=0,"",IF(AM101&gt;=$M101+IF(AND(ISNUMBER(AN101),AN101&gt;DATE(Settings!$B$3,9,Settings!$B$4)),ROUND($M101*Settings!$B$5/100,0),0),"Up to date",IF(TODAY()&gt;DATE(Settings!$B$3,9,Settings!$B$4),"Overdue","Partial payment"))),IF(TODAY()&gt;DATE(Settings!$B$3,9,Settings!$B$4),"Overdue","No package"))))</f>
        <v/>
      </c>
      <c r="AR101" t="str">
        <f>IF(OR($A101="",Settings!$B$3=""),"",IF(DATE(Settings!$B$3,10,1)&gt;TODAY(),"",IF(SUM(AP101)&gt;0,IF($M101=0,"",IF(AP101&gt;=$M101+IF(AND(ISNUMBER(AQ101),AQ101&gt;DATE(Settings!$B$3,10,Settings!$B$4)),ROUND($M101*Settings!$B$5/100,0),0),"Up to date",IF(TODAY()&gt;DATE(Settings!$B$3,10,Settings!$B$4),"Overdue","Partial payment"))),IF(TODAY()&gt;DATE(Settings!$B$3,10,Settings!$B$4),"Overdue","No package"))))</f>
        <v/>
      </c>
      <c r="AU101" t="str">
        <f>IF(OR($A101="",Settings!$B$3=""),"",IF(DATE(Settings!$B$3,11,1)&gt;TODAY(),"",IF(SUM(AS101)&gt;0,IF($M101=0,"",IF(AS101&gt;=$M101+IF(AND(ISNUMBER(AT101),AT101&gt;DATE(Settings!$B$3,11,Settings!$B$4)),ROUND($M101*Settings!$B$5/100,0),0),"Up to date",IF(TODAY()&gt;DATE(Settings!$B$3,11,Settings!$B$4),"Overdue","Partial payment"))),IF(TODAY()&gt;DATE(Settings!$B$3,11,Settings!$B$4),"Overdue","No package"))))</f>
        <v/>
      </c>
      <c r="AX101" t="str">
        <f>IF(OR($A101="",Settings!$B$3=""),"",IF(DATE(Settings!$B$3,12,1)&gt;TODAY(),"",IF(SUM(AV101)&gt;0,IF($M101=0,"",IF(AV101&gt;=$M101+IF(AND(ISNUMBER(AW101),AW101&gt;DATE(Settings!$B$3,12,Settings!$B$4)),ROUND($M101*Settings!$B$5/100,0),0),"Up to date",IF(TODAY()&gt;DATE(Settings!$B$3,12,Settings!$B$4),"Overdue","Partial payment"))),IF(TODAY()&gt;DATE(Settings!$B$3,12,Settings!$B$4),"Overdue","No package"))))</f>
        <v/>
      </c>
    </row>
    <row r="102" spans="12:50" x14ac:dyDescent="0.25">
      <c r="M102" s="2" t="str">
        <f>IF($A102="","",IFERROR(VLOOKUP($L102,Settings!$A$9:$B$14,2,FALSE),0))</f>
        <v/>
      </c>
      <c r="N102" t="str">
        <f>IF($A102="","",IF(Q102="Overdue",1,0)+IF(T102="Overdue",1,0)+IF(W102="Overdue",1,0)+IF(Z102="Overdue",1,0)+IF(AC102="Overdue",1,0)+IF(AF102="Overdue",1,0)+IF(AI102="Overdue",1,0)+IF(AL102="Overdue",1,0)+IF(AO102="Overdue",1,0)+IF(AR102="Overdue",1,0)+IF(AU102="Overdue",1,0)+IF(AX102="Overdue",1,0))</f>
        <v/>
      </c>
      <c r="Q102" t="str">
        <f>IF(OR($A102="",Settings!$B$3=""),"",IF(DATE(Settings!$B$3,1,1)&gt;TODAY(),"",IF(SUM(O102)&gt;0,IF($M102=0,"",IF(O102&gt;=$M102+IF(AND(ISNUMBER(P102),P102&gt;DATE(Settings!$B$3,1,Settings!$B$4)),ROUND($M102*Settings!$B$5/100,0),0),"Up to date",IF(TODAY()&gt;DATE(Settings!$B$3,1,Settings!$B$4),"Overdue","Partial payment"))),IF(TODAY()&gt;DATE(Settings!$B$3,1,Settings!$B$4),"Overdue","No package"))))</f>
        <v/>
      </c>
      <c r="T102" t="str">
        <f>IF(OR($A102="",Settings!$B$3=""),"",IF(DATE(Settings!$B$3,2,1)&gt;TODAY(),"",IF(SUM(R102)&gt;0,IF($M102=0,"",IF(R102&gt;=$M102+IF(AND(ISNUMBER(S102),S102&gt;DATE(Settings!$B$3,2,Settings!$B$4)),ROUND($M102*Settings!$B$5/100,0),0),"Up to date",IF(TODAY()&gt;DATE(Settings!$B$3,2,Settings!$B$4),"Overdue","Partial payment"))),IF(TODAY()&gt;DATE(Settings!$B$3,2,Settings!$B$4),"Overdue","No package"))))</f>
        <v/>
      </c>
      <c r="W102" t="str">
        <f>IF(OR($A102="",Settings!$B$3=""),"",IF(DATE(Settings!$B$3,3,1)&gt;TODAY(),"",IF(SUM(U102)&gt;0,IF($M102=0,"",IF(U102&gt;=$M102+IF(AND(ISNUMBER(V102),V102&gt;DATE(Settings!$B$3,3,Settings!$B$4)),ROUND($M102*Settings!$B$5/100,0),0),"Up to date",IF(TODAY()&gt;DATE(Settings!$B$3,3,Settings!$B$4),"Overdue","Partial payment"))),IF(TODAY()&gt;DATE(Settings!$B$3,3,Settings!$B$4),"Overdue","No package"))))</f>
        <v/>
      </c>
      <c r="Z102" t="str">
        <f>IF(OR($A102="",Settings!$B$3=""),"",IF(DATE(Settings!$B$3,4,1)&gt;TODAY(),"",IF(SUM(X102)&gt;0,IF($M102=0,"",IF(X102&gt;=$M102+IF(AND(ISNUMBER(Y102),Y102&gt;DATE(Settings!$B$3,4,Settings!$B$4)),ROUND($M102*Settings!$B$5/100,0),0),"Up to date",IF(TODAY()&gt;DATE(Settings!$B$3,4,Settings!$B$4),"Overdue","Partial payment"))),IF(TODAY()&gt;DATE(Settings!$B$3,4,Settings!$B$4),"Overdue","No package"))))</f>
        <v/>
      </c>
      <c r="AC102" t="str">
        <f>IF(OR($A102="",Settings!$B$3=""),"",IF(DATE(Settings!$B$3,5,1)&gt;TODAY(),"",IF(SUM(AA102)&gt;0,IF($M102=0,"",IF(AA102&gt;=$M102+IF(AND(ISNUMBER(AB102),AB102&gt;DATE(Settings!$B$3,5,Settings!$B$4)),ROUND($M102*Settings!$B$5/100,0),0),"Up to date",IF(TODAY()&gt;DATE(Settings!$B$3,5,Settings!$B$4),"Overdue","Partial payment"))),IF(TODAY()&gt;DATE(Settings!$B$3,5,Settings!$B$4),"Overdue","No package"))))</f>
        <v/>
      </c>
      <c r="AF102" t="str">
        <f>IF(OR($A102="",Settings!$B$3=""),"",IF(DATE(Settings!$B$3,6,1)&gt;TODAY(),"",IF(SUM(AD102)&gt;0,IF($M102=0,"",IF(AD102&gt;=$M102+IF(AND(ISNUMBER(AE102),AE102&gt;DATE(Settings!$B$3,6,Settings!$B$4)),ROUND($M102*Settings!$B$5/100,0),0),"Up to date",IF(TODAY()&gt;DATE(Settings!$B$3,6,Settings!$B$4),"Overdue","Partial payment"))),IF(TODAY()&gt;DATE(Settings!$B$3,6,Settings!$B$4),"Overdue","No package"))))</f>
        <v/>
      </c>
      <c r="AI102" t="str">
        <f>IF(OR($A102="",Settings!$B$3=""),"",IF(DATE(Settings!$B$3,7,1)&gt;TODAY(),"",IF(SUM(AG102)&gt;0,IF($M102=0,"",IF(AG102&gt;=$M102+IF(AND(ISNUMBER(AH102),AH102&gt;DATE(Settings!$B$3,7,Settings!$B$4)),ROUND($M102*Settings!$B$5/100,0),0),"Up to date",IF(TODAY()&gt;DATE(Settings!$B$3,7,Settings!$B$4),"Overdue","Partial payment"))),IF(TODAY()&gt;DATE(Settings!$B$3,7,Settings!$B$4),"Overdue","No package"))))</f>
        <v/>
      </c>
      <c r="AL102" t="str">
        <f>IF(OR($A102="",Settings!$B$3=""),"",IF(DATE(Settings!$B$3,8,1)&gt;TODAY(),"",IF(SUM(AJ102)&gt;0,IF($M102=0,"",IF(AJ102&gt;=$M102+IF(AND(ISNUMBER(AK102),AK102&gt;DATE(Settings!$B$3,8,Settings!$B$4)),ROUND($M102*Settings!$B$5/100,0),0),"Up to date",IF(TODAY()&gt;DATE(Settings!$B$3,8,Settings!$B$4),"Overdue","Partial payment"))),IF(TODAY()&gt;DATE(Settings!$B$3,8,Settings!$B$4),"Overdue","No package"))))</f>
        <v/>
      </c>
      <c r="AO102" t="str">
        <f>IF(OR($A102="",Settings!$B$3=""),"",IF(DATE(Settings!$B$3,9,1)&gt;TODAY(),"",IF(SUM(AM102)&gt;0,IF($M102=0,"",IF(AM102&gt;=$M102+IF(AND(ISNUMBER(AN102),AN102&gt;DATE(Settings!$B$3,9,Settings!$B$4)),ROUND($M102*Settings!$B$5/100,0),0),"Up to date",IF(TODAY()&gt;DATE(Settings!$B$3,9,Settings!$B$4),"Overdue","Partial payment"))),IF(TODAY()&gt;DATE(Settings!$B$3,9,Settings!$B$4),"Overdue","No package"))))</f>
        <v/>
      </c>
      <c r="AR102" t="str">
        <f>IF(OR($A102="",Settings!$B$3=""),"",IF(DATE(Settings!$B$3,10,1)&gt;TODAY(),"",IF(SUM(AP102)&gt;0,IF($M102=0,"",IF(AP102&gt;=$M102+IF(AND(ISNUMBER(AQ102),AQ102&gt;DATE(Settings!$B$3,10,Settings!$B$4)),ROUND($M102*Settings!$B$5/100,0),0),"Up to date",IF(TODAY()&gt;DATE(Settings!$B$3,10,Settings!$B$4),"Overdue","Partial payment"))),IF(TODAY()&gt;DATE(Settings!$B$3,10,Settings!$B$4),"Overdue","No package"))))</f>
        <v/>
      </c>
      <c r="AU102" t="str">
        <f>IF(OR($A102="",Settings!$B$3=""),"",IF(DATE(Settings!$B$3,11,1)&gt;TODAY(),"",IF(SUM(AS102)&gt;0,IF($M102=0,"",IF(AS102&gt;=$M102+IF(AND(ISNUMBER(AT102),AT102&gt;DATE(Settings!$B$3,11,Settings!$B$4)),ROUND($M102*Settings!$B$5/100,0),0),"Up to date",IF(TODAY()&gt;DATE(Settings!$B$3,11,Settings!$B$4),"Overdue","Partial payment"))),IF(TODAY()&gt;DATE(Settings!$B$3,11,Settings!$B$4),"Overdue","No package"))))</f>
        <v/>
      </c>
      <c r="AX102" t="str">
        <f>IF(OR($A102="",Settings!$B$3=""),"",IF(DATE(Settings!$B$3,12,1)&gt;TODAY(),"",IF(SUM(AV102)&gt;0,IF($M102=0,"",IF(AV102&gt;=$M102+IF(AND(ISNUMBER(AW102),AW102&gt;DATE(Settings!$B$3,12,Settings!$B$4)),ROUND($M102*Settings!$B$5/100,0),0),"Up to date",IF(TODAY()&gt;DATE(Settings!$B$3,12,Settings!$B$4),"Overdue","Partial payment"))),IF(TODAY()&gt;DATE(Settings!$B$3,12,Settings!$B$4),"Overdue","No package"))))</f>
        <v/>
      </c>
    </row>
    <row r="103" spans="12:50" x14ac:dyDescent="0.25">
      <c r="M103" s="2" t="str">
        <f>IF($A103="","",IFERROR(VLOOKUP($L103,Settings!$A$9:$B$14,2,FALSE),0))</f>
        <v/>
      </c>
      <c r="N103" t="str">
        <f>IF($A103="","",IF(Q103="Overdue",1,0)+IF(T103="Overdue",1,0)+IF(W103="Overdue",1,0)+IF(Z103="Overdue",1,0)+IF(AC103="Overdue",1,0)+IF(AF103="Overdue",1,0)+IF(AI103="Overdue",1,0)+IF(AL103="Overdue",1,0)+IF(AO103="Overdue",1,0)+IF(AR103="Overdue",1,0)+IF(AU103="Overdue",1,0)+IF(AX103="Overdue",1,0))</f>
        <v/>
      </c>
      <c r="Q103" t="str">
        <f>IF(OR($A103="",Settings!$B$3=""),"",IF(DATE(Settings!$B$3,1,1)&gt;TODAY(),"",IF(SUM(O103)&gt;0,IF($M103=0,"",IF(O103&gt;=$M103+IF(AND(ISNUMBER(P103),P103&gt;DATE(Settings!$B$3,1,Settings!$B$4)),ROUND($M103*Settings!$B$5/100,0),0),"Up to date",IF(TODAY()&gt;DATE(Settings!$B$3,1,Settings!$B$4),"Overdue","Partial payment"))),IF(TODAY()&gt;DATE(Settings!$B$3,1,Settings!$B$4),"Overdue","No package"))))</f>
        <v/>
      </c>
      <c r="T103" t="str">
        <f>IF(OR($A103="",Settings!$B$3=""),"",IF(DATE(Settings!$B$3,2,1)&gt;TODAY(),"",IF(SUM(R103)&gt;0,IF($M103=0,"",IF(R103&gt;=$M103+IF(AND(ISNUMBER(S103),S103&gt;DATE(Settings!$B$3,2,Settings!$B$4)),ROUND($M103*Settings!$B$5/100,0),0),"Up to date",IF(TODAY()&gt;DATE(Settings!$B$3,2,Settings!$B$4),"Overdue","Partial payment"))),IF(TODAY()&gt;DATE(Settings!$B$3,2,Settings!$B$4),"Overdue","No package"))))</f>
        <v/>
      </c>
      <c r="W103" t="str">
        <f>IF(OR($A103="",Settings!$B$3=""),"",IF(DATE(Settings!$B$3,3,1)&gt;TODAY(),"",IF(SUM(U103)&gt;0,IF($M103=0,"",IF(U103&gt;=$M103+IF(AND(ISNUMBER(V103),V103&gt;DATE(Settings!$B$3,3,Settings!$B$4)),ROUND($M103*Settings!$B$5/100,0),0),"Up to date",IF(TODAY()&gt;DATE(Settings!$B$3,3,Settings!$B$4),"Overdue","Partial payment"))),IF(TODAY()&gt;DATE(Settings!$B$3,3,Settings!$B$4),"Overdue","No package"))))</f>
        <v/>
      </c>
      <c r="Z103" t="str">
        <f>IF(OR($A103="",Settings!$B$3=""),"",IF(DATE(Settings!$B$3,4,1)&gt;TODAY(),"",IF(SUM(X103)&gt;0,IF($M103=0,"",IF(X103&gt;=$M103+IF(AND(ISNUMBER(Y103),Y103&gt;DATE(Settings!$B$3,4,Settings!$B$4)),ROUND($M103*Settings!$B$5/100,0),0),"Up to date",IF(TODAY()&gt;DATE(Settings!$B$3,4,Settings!$B$4),"Overdue","Partial payment"))),IF(TODAY()&gt;DATE(Settings!$B$3,4,Settings!$B$4),"Overdue","No package"))))</f>
        <v/>
      </c>
      <c r="AC103" t="str">
        <f>IF(OR($A103="",Settings!$B$3=""),"",IF(DATE(Settings!$B$3,5,1)&gt;TODAY(),"",IF(SUM(AA103)&gt;0,IF($M103=0,"",IF(AA103&gt;=$M103+IF(AND(ISNUMBER(AB103),AB103&gt;DATE(Settings!$B$3,5,Settings!$B$4)),ROUND($M103*Settings!$B$5/100,0),0),"Up to date",IF(TODAY()&gt;DATE(Settings!$B$3,5,Settings!$B$4),"Overdue","Partial payment"))),IF(TODAY()&gt;DATE(Settings!$B$3,5,Settings!$B$4),"Overdue","No package"))))</f>
        <v/>
      </c>
      <c r="AF103" t="str">
        <f>IF(OR($A103="",Settings!$B$3=""),"",IF(DATE(Settings!$B$3,6,1)&gt;TODAY(),"",IF(SUM(AD103)&gt;0,IF($M103=0,"",IF(AD103&gt;=$M103+IF(AND(ISNUMBER(AE103),AE103&gt;DATE(Settings!$B$3,6,Settings!$B$4)),ROUND($M103*Settings!$B$5/100,0),0),"Up to date",IF(TODAY()&gt;DATE(Settings!$B$3,6,Settings!$B$4),"Overdue","Partial payment"))),IF(TODAY()&gt;DATE(Settings!$B$3,6,Settings!$B$4),"Overdue","No package"))))</f>
        <v/>
      </c>
      <c r="AI103" t="str">
        <f>IF(OR($A103="",Settings!$B$3=""),"",IF(DATE(Settings!$B$3,7,1)&gt;TODAY(),"",IF(SUM(AG103)&gt;0,IF($M103=0,"",IF(AG103&gt;=$M103+IF(AND(ISNUMBER(AH103),AH103&gt;DATE(Settings!$B$3,7,Settings!$B$4)),ROUND($M103*Settings!$B$5/100,0),0),"Up to date",IF(TODAY()&gt;DATE(Settings!$B$3,7,Settings!$B$4),"Overdue","Partial payment"))),IF(TODAY()&gt;DATE(Settings!$B$3,7,Settings!$B$4),"Overdue","No package"))))</f>
        <v/>
      </c>
      <c r="AL103" t="str">
        <f>IF(OR($A103="",Settings!$B$3=""),"",IF(DATE(Settings!$B$3,8,1)&gt;TODAY(),"",IF(SUM(AJ103)&gt;0,IF($M103=0,"",IF(AJ103&gt;=$M103+IF(AND(ISNUMBER(AK103),AK103&gt;DATE(Settings!$B$3,8,Settings!$B$4)),ROUND($M103*Settings!$B$5/100,0),0),"Up to date",IF(TODAY()&gt;DATE(Settings!$B$3,8,Settings!$B$4),"Overdue","Partial payment"))),IF(TODAY()&gt;DATE(Settings!$B$3,8,Settings!$B$4),"Overdue","No package"))))</f>
        <v/>
      </c>
      <c r="AO103" t="str">
        <f>IF(OR($A103="",Settings!$B$3=""),"",IF(DATE(Settings!$B$3,9,1)&gt;TODAY(),"",IF(SUM(AM103)&gt;0,IF($M103=0,"",IF(AM103&gt;=$M103+IF(AND(ISNUMBER(AN103),AN103&gt;DATE(Settings!$B$3,9,Settings!$B$4)),ROUND($M103*Settings!$B$5/100,0),0),"Up to date",IF(TODAY()&gt;DATE(Settings!$B$3,9,Settings!$B$4),"Overdue","Partial payment"))),IF(TODAY()&gt;DATE(Settings!$B$3,9,Settings!$B$4),"Overdue","No package"))))</f>
        <v/>
      </c>
      <c r="AR103" t="str">
        <f>IF(OR($A103="",Settings!$B$3=""),"",IF(DATE(Settings!$B$3,10,1)&gt;TODAY(),"",IF(SUM(AP103)&gt;0,IF($M103=0,"",IF(AP103&gt;=$M103+IF(AND(ISNUMBER(AQ103),AQ103&gt;DATE(Settings!$B$3,10,Settings!$B$4)),ROUND($M103*Settings!$B$5/100,0),0),"Up to date",IF(TODAY()&gt;DATE(Settings!$B$3,10,Settings!$B$4),"Overdue","Partial payment"))),IF(TODAY()&gt;DATE(Settings!$B$3,10,Settings!$B$4),"Overdue","No package"))))</f>
        <v/>
      </c>
      <c r="AU103" t="str">
        <f>IF(OR($A103="",Settings!$B$3=""),"",IF(DATE(Settings!$B$3,11,1)&gt;TODAY(),"",IF(SUM(AS103)&gt;0,IF($M103=0,"",IF(AS103&gt;=$M103+IF(AND(ISNUMBER(AT103),AT103&gt;DATE(Settings!$B$3,11,Settings!$B$4)),ROUND($M103*Settings!$B$5/100,0),0),"Up to date",IF(TODAY()&gt;DATE(Settings!$B$3,11,Settings!$B$4),"Overdue","Partial payment"))),IF(TODAY()&gt;DATE(Settings!$B$3,11,Settings!$B$4),"Overdue","No package"))))</f>
        <v/>
      </c>
      <c r="AX103" t="str">
        <f>IF(OR($A103="",Settings!$B$3=""),"",IF(DATE(Settings!$B$3,12,1)&gt;TODAY(),"",IF(SUM(AV103)&gt;0,IF($M103=0,"",IF(AV103&gt;=$M103+IF(AND(ISNUMBER(AW103),AW103&gt;DATE(Settings!$B$3,12,Settings!$B$4)),ROUND($M103*Settings!$B$5/100,0),0),"Up to date",IF(TODAY()&gt;DATE(Settings!$B$3,12,Settings!$B$4),"Overdue","Partial payment"))),IF(TODAY()&gt;DATE(Settings!$B$3,12,Settings!$B$4),"Overdue","No package"))))</f>
        <v/>
      </c>
    </row>
    <row r="104" spans="12:50" x14ac:dyDescent="0.25">
      <c r="M104" s="2" t="str">
        <f>IF($A104="","",IFERROR(VLOOKUP($L104,Settings!$A$9:$B$14,2,FALSE),0))</f>
        <v/>
      </c>
      <c r="N104" t="str">
        <f>IF($A104="","",IF(Q104="Overdue",1,0)+IF(T104="Overdue",1,0)+IF(W104="Overdue",1,0)+IF(Z104="Overdue",1,0)+IF(AC104="Overdue",1,0)+IF(AF104="Overdue",1,0)+IF(AI104="Overdue",1,0)+IF(AL104="Overdue",1,0)+IF(AO104="Overdue",1,0)+IF(AR104="Overdue",1,0)+IF(AU104="Overdue",1,0)+IF(AX104="Overdue",1,0))</f>
        <v/>
      </c>
      <c r="Q104" t="str">
        <f>IF(OR($A104="",Settings!$B$3=""),"",IF(DATE(Settings!$B$3,1,1)&gt;TODAY(),"",IF(SUM(O104)&gt;0,IF($M104=0,"",IF(O104&gt;=$M104+IF(AND(ISNUMBER(P104),P104&gt;DATE(Settings!$B$3,1,Settings!$B$4)),ROUND($M104*Settings!$B$5/100,0),0),"Up to date",IF(TODAY()&gt;DATE(Settings!$B$3,1,Settings!$B$4),"Overdue","Partial payment"))),IF(TODAY()&gt;DATE(Settings!$B$3,1,Settings!$B$4),"Overdue","No package"))))</f>
        <v/>
      </c>
      <c r="T104" t="str">
        <f>IF(OR($A104="",Settings!$B$3=""),"",IF(DATE(Settings!$B$3,2,1)&gt;TODAY(),"",IF(SUM(R104)&gt;0,IF($M104=0,"",IF(R104&gt;=$M104+IF(AND(ISNUMBER(S104),S104&gt;DATE(Settings!$B$3,2,Settings!$B$4)),ROUND($M104*Settings!$B$5/100,0),0),"Up to date",IF(TODAY()&gt;DATE(Settings!$B$3,2,Settings!$B$4),"Overdue","Partial payment"))),IF(TODAY()&gt;DATE(Settings!$B$3,2,Settings!$B$4),"Overdue","No package"))))</f>
        <v/>
      </c>
      <c r="W104" t="str">
        <f>IF(OR($A104="",Settings!$B$3=""),"",IF(DATE(Settings!$B$3,3,1)&gt;TODAY(),"",IF(SUM(U104)&gt;0,IF($M104=0,"",IF(U104&gt;=$M104+IF(AND(ISNUMBER(V104),V104&gt;DATE(Settings!$B$3,3,Settings!$B$4)),ROUND($M104*Settings!$B$5/100,0),0),"Up to date",IF(TODAY()&gt;DATE(Settings!$B$3,3,Settings!$B$4),"Overdue","Partial payment"))),IF(TODAY()&gt;DATE(Settings!$B$3,3,Settings!$B$4),"Overdue","No package"))))</f>
        <v/>
      </c>
      <c r="Z104" t="str">
        <f>IF(OR($A104="",Settings!$B$3=""),"",IF(DATE(Settings!$B$3,4,1)&gt;TODAY(),"",IF(SUM(X104)&gt;0,IF($M104=0,"",IF(X104&gt;=$M104+IF(AND(ISNUMBER(Y104),Y104&gt;DATE(Settings!$B$3,4,Settings!$B$4)),ROUND($M104*Settings!$B$5/100,0),0),"Up to date",IF(TODAY()&gt;DATE(Settings!$B$3,4,Settings!$B$4),"Overdue","Partial payment"))),IF(TODAY()&gt;DATE(Settings!$B$3,4,Settings!$B$4),"Overdue","No package"))))</f>
        <v/>
      </c>
      <c r="AC104" t="str">
        <f>IF(OR($A104="",Settings!$B$3=""),"",IF(DATE(Settings!$B$3,5,1)&gt;TODAY(),"",IF(SUM(AA104)&gt;0,IF($M104=0,"",IF(AA104&gt;=$M104+IF(AND(ISNUMBER(AB104),AB104&gt;DATE(Settings!$B$3,5,Settings!$B$4)),ROUND($M104*Settings!$B$5/100,0),0),"Up to date",IF(TODAY()&gt;DATE(Settings!$B$3,5,Settings!$B$4),"Overdue","Partial payment"))),IF(TODAY()&gt;DATE(Settings!$B$3,5,Settings!$B$4),"Overdue","No package"))))</f>
        <v/>
      </c>
      <c r="AF104" t="str">
        <f>IF(OR($A104="",Settings!$B$3=""),"",IF(DATE(Settings!$B$3,6,1)&gt;TODAY(),"",IF(SUM(AD104)&gt;0,IF($M104=0,"",IF(AD104&gt;=$M104+IF(AND(ISNUMBER(AE104),AE104&gt;DATE(Settings!$B$3,6,Settings!$B$4)),ROUND($M104*Settings!$B$5/100,0),0),"Up to date",IF(TODAY()&gt;DATE(Settings!$B$3,6,Settings!$B$4),"Overdue","Partial payment"))),IF(TODAY()&gt;DATE(Settings!$B$3,6,Settings!$B$4),"Overdue","No package"))))</f>
        <v/>
      </c>
      <c r="AI104" t="str">
        <f>IF(OR($A104="",Settings!$B$3=""),"",IF(DATE(Settings!$B$3,7,1)&gt;TODAY(),"",IF(SUM(AG104)&gt;0,IF($M104=0,"",IF(AG104&gt;=$M104+IF(AND(ISNUMBER(AH104),AH104&gt;DATE(Settings!$B$3,7,Settings!$B$4)),ROUND($M104*Settings!$B$5/100,0),0),"Up to date",IF(TODAY()&gt;DATE(Settings!$B$3,7,Settings!$B$4),"Overdue","Partial payment"))),IF(TODAY()&gt;DATE(Settings!$B$3,7,Settings!$B$4),"Overdue","No package"))))</f>
        <v/>
      </c>
      <c r="AL104" t="str">
        <f>IF(OR($A104="",Settings!$B$3=""),"",IF(DATE(Settings!$B$3,8,1)&gt;TODAY(),"",IF(SUM(AJ104)&gt;0,IF($M104=0,"",IF(AJ104&gt;=$M104+IF(AND(ISNUMBER(AK104),AK104&gt;DATE(Settings!$B$3,8,Settings!$B$4)),ROUND($M104*Settings!$B$5/100,0),0),"Up to date",IF(TODAY()&gt;DATE(Settings!$B$3,8,Settings!$B$4),"Overdue","Partial payment"))),IF(TODAY()&gt;DATE(Settings!$B$3,8,Settings!$B$4),"Overdue","No package"))))</f>
        <v/>
      </c>
      <c r="AO104" t="str">
        <f>IF(OR($A104="",Settings!$B$3=""),"",IF(DATE(Settings!$B$3,9,1)&gt;TODAY(),"",IF(SUM(AM104)&gt;0,IF($M104=0,"",IF(AM104&gt;=$M104+IF(AND(ISNUMBER(AN104),AN104&gt;DATE(Settings!$B$3,9,Settings!$B$4)),ROUND($M104*Settings!$B$5/100,0),0),"Up to date",IF(TODAY()&gt;DATE(Settings!$B$3,9,Settings!$B$4),"Overdue","Partial payment"))),IF(TODAY()&gt;DATE(Settings!$B$3,9,Settings!$B$4),"Overdue","No package"))))</f>
        <v/>
      </c>
      <c r="AR104" t="str">
        <f>IF(OR($A104="",Settings!$B$3=""),"",IF(DATE(Settings!$B$3,10,1)&gt;TODAY(),"",IF(SUM(AP104)&gt;0,IF($M104=0,"",IF(AP104&gt;=$M104+IF(AND(ISNUMBER(AQ104),AQ104&gt;DATE(Settings!$B$3,10,Settings!$B$4)),ROUND($M104*Settings!$B$5/100,0),0),"Up to date",IF(TODAY()&gt;DATE(Settings!$B$3,10,Settings!$B$4),"Overdue","Partial payment"))),IF(TODAY()&gt;DATE(Settings!$B$3,10,Settings!$B$4),"Overdue","No package"))))</f>
        <v/>
      </c>
      <c r="AU104" t="str">
        <f>IF(OR($A104="",Settings!$B$3=""),"",IF(DATE(Settings!$B$3,11,1)&gt;TODAY(),"",IF(SUM(AS104)&gt;0,IF($M104=0,"",IF(AS104&gt;=$M104+IF(AND(ISNUMBER(AT104),AT104&gt;DATE(Settings!$B$3,11,Settings!$B$4)),ROUND($M104*Settings!$B$5/100,0),0),"Up to date",IF(TODAY()&gt;DATE(Settings!$B$3,11,Settings!$B$4),"Overdue","Partial payment"))),IF(TODAY()&gt;DATE(Settings!$B$3,11,Settings!$B$4),"Overdue","No package"))))</f>
        <v/>
      </c>
      <c r="AX104" t="str">
        <f>IF(OR($A104="",Settings!$B$3=""),"",IF(DATE(Settings!$B$3,12,1)&gt;TODAY(),"",IF(SUM(AV104)&gt;0,IF($M104=0,"",IF(AV104&gt;=$M104+IF(AND(ISNUMBER(AW104),AW104&gt;DATE(Settings!$B$3,12,Settings!$B$4)),ROUND($M104*Settings!$B$5/100,0),0),"Up to date",IF(TODAY()&gt;DATE(Settings!$B$3,12,Settings!$B$4),"Overdue","Partial payment"))),IF(TODAY()&gt;DATE(Settings!$B$3,12,Settings!$B$4),"Overdue","No package"))))</f>
        <v/>
      </c>
    </row>
    <row r="105" spans="12:50" x14ac:dyDescent="0.25">
      <c r="M105" s="2" t="str">
        <f>IF($A105="","",IFERROR(VLOOKUP($L105,Settings!$A$9:$B$14,2,FALSE),0))</f>
        <v/>
      </c>
      <c r="N105" t="str">
        <f>IF($A105="","",IF(Q105="Overdue",1,0)+IF(T105="Overdue",1,0)+IF(W105="Overdue",1,0)+IF(Z105="Overdue",1,0)+IF(AC105="Overdue",1,0)+IF(AF105="Overdue",1,0)+IF(AI105="Overdue",1,0)+IF(AL105="Overdue",1,0)+IF(AO105="Overdue",1,0)+IF(AR105="Overdue",1,0)+IF(AU105="Overdue",1,0)+IF(AX105="Overdue",1,0))</f>
        <v/>
      </c>
      <c r="Q105" t="str">
        <f>IF(OR($A105="",Settings!$B$3=""),"",IF(DATE(Settings!$B$3,1,1)&gt;TODAY(),"",IF(SUM(O105)&gt;0,IF($M105=0,"",IF(O105&gt;=$M105+IF(AND(ISNUMBER(P105),P105&gt;DATE(Settings!$B$3,1,Settings!$B$4)),ROUND($M105*Settings!$B$5/100,0),0),"Up to date",IF(TODAY()&gt;DATE(Settings!$B$3,1,Settings!$B$4),"Overdue","Partial payment"))),IF(TODAY()&gt;DATE(Settings!$B$3,1,Settings!$B$4),"Overdue","No package"))))</f>
        <v/>
      </c>
      <c r="T105" t="str">
        <f>IF(OR($A105="",Settings!$B$3=""),"",IF(DATE(Settings!$B$3,2,1)&gt;TODAY(),"",IF(SUM(R105)&gt;0,IF($M105=0,"",IF(R105&gt;=$M105+IF(AND(ISNUMBER(S105),S105&gt;DATE(Settings!$B$3,2,Settings!$B$4)),ROUND($M105*Settings!$B$5/100,0),0),"Up to date",IF(TODAY()&gt;DATE(Settings!$B$3,2,Settings!$B$4),"Overdue","Partial payment"))),IF(TODAY()&gt;DATE(Settings!$B$3,2,Settings!$B$4),"Overdue","No package"))))</f>
        <v/>
      </c>
      <c r="W105" t="str">
        <f>IF(OR($A105="",Settings!$B$3=""),"",IF(DATE(Settings!$B$3,3,1)&gt;TODAY(),"",IF(SUM(U105)&gt;0,IF($M105=0,"",IF(U105&gt;=$M105+IF(AND(ISNUMBER(V105),V105&gt;DATE(Settings!$B$3,3,Settings!$B$4)),ROUND($M105*Settings!$B$5/100,0),0),"Up to date",IF(TODAY()&gt;DATE(Settings!$B$3,3,Settings!$B$4),"Overdue","Partial payment"))),IF(TODAY()&gt;DATE(Settings!$B$3,3,Settings!$B$4),"Overdue","No package"))))</f>
        <v/>
      </c>
      <c r="Z105" t="str">
        <f>IF(OR($A105="",Settings!$B$3=""),"",IF(DATE(Settings!$B$3,4,1)&gt;TODAY(),"",IF(SUM(X105)&gt;0,IF($M105=0,"",IF(X105&gt;=$M105+IF(AND(ISNUMBER(Y105),Y105&gt;DATE(Settings!$B$3,4,Settings!$B$4)),ROUND($M105*Settings!$B$5/100,0),0),"Up to date",IF(TODAY()&gt;DATE(Settings!$B$3,4,Settings!$B$4),"Overdue","Partial payment"))),IF(TODAY()&gt;DATE(Settings!$B$3,4,Settings!$B$4),"Overdue","No package"))))</f>
        <v/>
      </c>
      <c r="AC105" t="str">
        <f>IF(OR($A105="",Settings!$B$3=""),"",IF(DATE(Settings!$B$3,5,1)&gt;TODAY(),"",IF(SUM(AA105)&gt;0,IF($M105=0,"",IF(AA105&gt;=$M105+IF(AND(ISNUMBER(AB105),AB105&gt;DATE(Settings!$B$3,5,Settings!$B$4)),ROUND($M105*Settings!$B$5/100,0),0),"Up to date",IF(TODAY()&gt;DATE(Settings!$B$3,5,Settings!$B$4),"Overdue","Partial payment"))),IF(TODAY()&gt;DATE(Settings!$B$3,5,Settings!$B$4),"Overdue","No package"))))</f>
        <v/>
      </c>
      <c r="AF105" t="str">
        <f>IF(OR($A105="",Settings!$B$3=""),"",IF(DATE(Settings!$B$3,6,1)&gt;TODAY(),"",IF(SUM(AD105)&gt;0,IF($M105=0,"",IF(AD105&gt;=$M105+IF(AND(ISNUMBER(AE105),AE105&gt;DATE(Settings!$B$3,6,Settings!$B$4)),ROUND($M105*Settings!$B$5/100,0),0),"Up to date",IF(TODAY()&gt;DATE(Settings!$B$3,6,Settings!$B$4),"Overdue","Partial payment"))),IF(TODAY()&gt;DATE(Settings!$B$3,6,Settings!$B$4),"Overdue","No package"))))</f>
        <v/>
      </c>
      <c r="AI105" t="str">
        <f>IF(OR($A105="",Settings!$B$3=""),"",IF(DATE(Settings!$B$3,7,1)&gt;TODAY(),"",IF(SUM(AG105)&gt;0,IF($M105=0,"",IF(AG105&gt;=$M105+IF(AND(ISNUMBER(AH105),AH105&gt;DATE(Settings!$B$3,7,Settings!$B$4)),ROUND($M105*Settings!$B$5/100,0),0),"Up to date",IF(TODAY()&gt;DATE(Settings!$B$3,7,Settings!$B$4),"Overdue","Partial payment"))),IF(TODAY()&gt;DATE(Settings!$B$3,7,Settings!$B$4),"Overdue","No package"))))</f>
        <v/>
      </c>
      <c r="AL105" t="str">
        <f>IF(OR($A105="",Settings!$B$3=""),"",IF(DATE(Settings!$B$3,8,1)&gt;TODAY(),"",IF(SUM(AJ105)&gt;0,IF($M105=0,"",IF(AJ105&gt;=$M105+IF(AND(ISNUMBER(AK105),AK105&gt;DATE(Settings!$B$3,8,Settings!$B$4)),ROUND($M105*Settings!$B$5/100,0),0),"Up to date",IF(TODAY()&gt;DATE(Settings!$B$3,8,Settings!$B$4),"Overdue","Partial payment"))),IF(TODAY()&gt;DATE(Settings!$B$3,8,Settings!$B$4),"Overdue","No package"))))</f>
        <v/>
      </c>
      <c r="AO105" t="str">
        <f>IF(OR($A105="",Settings!$B$3=""),"",IF(DATE(Settings!$B$3,9,1)&gt;TODAY(),"",IF(SUM(AM105)&gt;0,IF($M105=0,"",IF(AM105&gt;=$M105+IF(AND(ISNUMBER(AN105),AN105&gt;DATE(Settings!$B$3,9,Settings!$B$4)),ROUND($M105*Settings!$B$5/100,0),0),"Up to date",IF(TODAY()&gt;DATE(Settings!$B$3,9,Settings!$B$4),"Overdue","Partial payment"))),IF(TODAY()&gt;DATE(Settings!$B$3,9,Settings!$B$4),"Overdue","No package"))))</f>
        <v/>
      </c>
      <c r="AR105" t="str">
        <f>IF(OR($A105="",Settings!$B$3=""),"",IF(DATE(Settings!$B$3,10,1)&gt;TODAY(),"",IF(SUM(AP105)&gt;0,IF($M105=0,"",IF(AP105&gt;=$M105+IF(AND(ISNUMBER(AQ105),AQ105&gt;DATE(Settings!$B$3,10,Settings!$B$4)),ROUND($M105*Settings!$B$5/100,0),0),"Up to date",IF(TODAY()&gt;DATE(Settings!$B$3,10,Settings!$B$4),"Overdue","Partial payment"))),IF(TODAY()&gt;DATE(Settings!$B$3,10,Settings!$B$4),"Overdue","No package"))))</f>
        <v/>
      </c>
      <c r="AU105" t="str">
        <f>IF(OR($A105="",Settings!$B$3=""),"",IF(DATE(Settings!$B$3,11,1)&gt;TODAY(),"",IF(SUM(AS105)&gt;0,IF($M105=0,"",IF(AS105&gt;=$M105+IF(AND(ISNUMBER(AT105),AT105&gt;DATE(Settings!$B$3,11,Settings!$B$4)),ROUND($M105*Settings!$B$5/100,0),0),"Up to date",IF(TODAY()&gt;DATE(Settings!$B$3,11,Settings!$B$4),"Overdue","Partial payment"))),IF(TODAY()&gt;DATE(Settings!$B$3,11,Settings!$B$4),"Overdue","No package"))))</f>
        <v/>
      </c>
      <c r="AX105" t="str">
        <f>IF(OR($A105="",Settings!$B$3=""),"",IF(DATE(Settings!$B$3,12,1)&gt;TODAY(),"",IF(SUM(AV105)&gt;0,IF($M105=0,"",IF(AV105&gt;=$M105+IF(AND(ISNUMBER(AW105),AW105&gt;DATE(Settings!$B$3,12,Settings!$B$4)),ROUND($M105*Settings!$B$5/100,0),0),"Up to date",IF(TODAY()&gt;DATE(Settings!$B$3,12,Settings!$B$4),"Overdue","Partial payment"))),IF(TODAY()&gt;DATE(Settings!$B$3,12,Settings!$B$4),"Overdue","No package"))))</f>
        <v/>
      </c>
    </row>
    <row r="106" spans="12:50" x14ac:dyDescent="0.25">
      <c r="M106" s="2" t="str">
        <f>IF($A106="","",IFERROR(VLOOKUP($L106,Settings!$A$9:$B$14,2,FALSE),0))</f>
        <v/>
      </c>
      <c r="N106" t="str">
        <f>IF($A106="","",IF(Q106="Overdue",1,0)+IF(T106="Overdue",1,0)+IF(W106="Overdue",1,0)+IF(Z106="Overdue",1,0)+IF(AC106="Overdue",1,0)+IF(AF106="Overdue",1,0)+IF(AI106="Overdue",1,0)+IF(AL106="Overdue",1,0)+IF(AO106="Overdue",1,0)+IF(AR106="Overdue",1,0)+IF(AU106="Overdue",1,0)+IF(AX106="Overdue",1,0))</f>
        <v/>
      </c>
      <c r="Q106" t="str">
        <f>IF(OR($A106="",Settings!$B$3=""),"",IF(DATE(Settings!$B$3,1,1)&gt;TODAY(),"",IF(SUM(O106)&gt;0,IF($M106=0,"",IF(O106&gt;=$M106+IF(AND(ISNUMBER(P106),P106&gt;DATE(Settings!$B$3,1,Settings!$B$4)),ROUND($M106*Settings!$B$5/100,0),0),"Up to date",IF(TODAY()&gt;DATE(Settings!$B$3,1,Settings!$B$4),"Overdue","Partial payment"))),IF(TODAY()&gt;DATE(Settings!$B$3,1,Settings!$B$4),"Overdue","No package"))))</f>
        <v/>
      </c>
      <c r="T106" t="str">
        <f>IF(OR($A106="",Settings!$B$3=""),"",IF(DATE(Settings!$B$3,2,1)&gt;TODAY(),"",IF(SUM(R106)&gt;0,IF($M106=0,"",IF(R106&gt;=$M106+IF(AND(ISNUMBER(S106),S106&gt;DATE(Settings!$B$3,2,Settings!$B$4)),ROUND($M106*Settings!$B$5/100,0),0),"Up to date",IF(TODAY()&gt;DATE(Settings!$B$3,2,Settings!$B$4),"Overdue","Partial payment"))),IF(TODAY()&gt;DATE(Settings!$B$3,2,Settings!$B$4),"Overdue","No package"))))</f>
        <v/>
      </c>
      <c r="W106" t="str">
        <f>IF(OR($A106="",Settings!$B$3=""),"",IF(DATE(Settings!$B$3,3,1)&gt;TODAY(),"",IF(SUM(U106)&gt;0,IF($M106=0,"",IF(U106&gt;=$M106+IF(AND(ISNUMBER(V106),V106&gt;DATE(Settings!$B$3,3,Settings!$B$4)),ROUND($M106*Settings!$B$5/100,0),0),"Up to date",IF(TODAY()&gt;DATE(Settings!$B$3,3,Settings!$B$4),"Overdue","Partial payment"))),IF(TODAY()&gt;DATE(Settings!$B$3,3,Settings!$B$4),"Overdue","No package"))))</f>
        <v/>
      </c>
      <c r="Z106" t="str">
        <f>IF(OR($A106="",Settings!$B$3=""),"",IF(DATE(Settings!$B$3,4,1)&gt;TODAY(),"",IF(SUM(X106)&gt;0,IF($M106=0,"",IF(X106&gt;=$M106+IF(AND(ISNUMBER(Y106),Y106&gt;DATE(Settings!$B$3,4,Settings!$B$4)),ROUND($M106*Settings!$B$5/100,0),0),"Up to date",IF(TODAY()&gt;DATE(Settings!$B$3,4,Settings!$B$4),"Overdue","Partial payment"))),IF(TODAY()&gt;DATE(Settings!$B$3,4,Settings!$B$4),"Overdue","No package"))))</f>
        <v/>
      </c>
      <c r="AC106" t="str">
        <f>IF(OR($A106="",Settings!$B$3=""),"",IF(DATE(Settings!$B$3,5,1)&gt;TODAY(),"",IF(SUM(AA106)&gt;0,IF($M106=0,"",IF(AA106&gt;=$M106+IF(AND(ISNUMBER(AB106),AB106&gt;DATE(Settings!$B$3,5,Settings!$B$4)),ROUND($M106*Settings!$B$5/100,0),0),"Up to date",IF(TODAY()&gt;DATE(Settings!$B$3,5,Settings!$B$4),"Overdue","Partial payment"))),IF(TODAY()&gt;DATE(Settings!$B$3,5,Settings!$B$4),"Overdue","No package"))))</f>
        <v/>
      </c>
      <c r="AF106" t="str">
        <f>IF(OR($A106="",Settings!$B$3=""),"",IF(DATE(Settings!$B$3,6,1)&gt;TODAY(),"",IF(SUM(AD106)&gt;0,IF($M106=0,"",IF(AD106&gt;=$M106+IF(AND(ISNUMBER(AE106),AE106&gt;DATE(Settings!$B$3,6,Settings!$B$4)),ROUND($M106*Settings!$B$5/100,0),0),"Up to date",IF(TODAY()&gt;DATE(Settings!$B$3,6,Settings!$B$4),"Overdue","Partial payment"))),IF(TODAY()&gt;DATE(Settings!$B$3,6,Settings!$B$4),"Overdue","No package"))))</f>
        <v/>
      </c>
      <c r="AI106" t="str">
        <f>IF(OR($A106="",Settings!$B$3=""),"",IF(DATE(Settings!$B$3,7,1)&gt;TODAY(),"",IF(SUM(AG106)&gt;0,IF($M106=0,"",IF(AG106&gt;=$M106+IF(AND(ISNUMBER(AH106),AH106&gt;DATE(Settings!$B$3,7,Settings!$B$4)),ROUND($M106*Settings!$B$5/100,0),0),"Up to date",IF(TODAY()&gt;DATE(Settings!$B$3,7,Settings!$B$4),"Overdue","Partial payment"))),IF(TODAY()&gt;DATE(Settings!$B$3,7,Settings!$B$4),"Overdue","No package"))))</f>
        <v/>
      </c>
      <c r="AL106" t="str">
        <f>IF(OR($A106="",Settings!$B$3=""),"",IF(DATE(Settings!$B$3,8,1)&gt;TODAY(),"",IF(SUM(AJ106)&gt;0,IF($M106=0,"",IF(AJ106&gt;=$M106+IF(AND(ISNUMBER(AK106),AK106&gt;DATE(Settings!$B$3,8,Settings!$B$4)),ROUND($M106*Settings!$B$5/100,0),0),"Up to date",IF(TODAY()&gt;DATE(Settings!$B$3,8,Settings!$B$4),"Overdue","Partial payment"))),IF(TODAY()&gt;DATE(Settings!$B$3,8,Settings!$B$4),"Overdue","No package"))))</f>
        <v/>
      </c>
      <c r="AO106" t="str">
        <f>IF(OR($A106="",Settings!$B$3=""),"",IF(DATE(Settings!$B$3,9,1)&gt;TODAY(),"",IF(SUM(AM106)&gt;0,IF($M106=0,"",IF(AM106&gt;=$M106+IF(AND(ISNUMBER(AN106),AN106&gt;DATE(Settings!$B$3,9,Settings!$B$4)),ROUND($M106*Settings!$B$5/100,0),0),"Up to date",IF(TODAY()&gt;DATE(Settings!$B$3,9,Settings!$B$4),"Overdue","Partial payment"))),IF(TODAY()&gt;DATE(Settings!$B$3,9,Settings!$B$4),"Overdue","No package"))))</f>
        <v/>
      </c>
      <c r="AR106" t="str">
        <f>IF(OR($A106="",Settings!$B$3=""),"",IF(DATE(Settings!$B$3,10,1)&gt;TODAY(),"",IF(SUM(AP106)&gt;0,IF($M106=0,"",IF(AP106&gt;=$M106+IF(AND(ISNUMBER(AQ106),AQ106&gt;DATE(Settings!$B$3,10,Settings!$B$4)),ROUND($M106*Settings!$B$5/100,0),0),"Up to date",IF(TODAY()&gt;DATE(Settings!$B$3,10,Settings!$B$4),"Overdue","Partial payment"))),IF(TODAY()&gt;DATE(Settings!$B$3,10,Settings!$B$4),"Overdue","No package"))))</f>
        <v/>
      </c>
      <c r="AU106" t="str">
        <f>IF(OR($A106="",Settings!$B$3=""),"",IF(DATE(Settings!$B$3,11,1)&gt;TODAY(),"",IF(SUM(AS106)&gt;0,IF($M106=0,"",IF(AS106&gt;=$M106+IF(AND(ISNUMBER(AT106),AT106&gt;DATE(Settings!$B$3,11,Settings!$B$4)),ROUND($M106*Settings!$B$5/100,0),0),"Up to date",IF(TODAY()&gt;DATE(Settings!$B$3,11,Settings!$B$4),"Overdue","Partial payment"))),IF(TODAY()&gt;DATE(Settings!$B$3,11,Settings!$B$4),"Overdue","No package"))))</f>
        <v/>
      </c>
      <c r="AX106" t="str">
        <f>IF(OR($A106="",Settings!$B$3=""),"",IF(DATE(Settings!$B$3,12,1)&gt;TODAY(),"",IF(SUM(AV106)&gt;0,IF($M106=0,"",IF(AV106&gt;=$M106+IF(AND(ISNUMBER(AW106),AW106&gt;DATE(Settings!$B$3,12,Settings!$B$4)),ROUND($M106*Settings!$B$5/100,0),0),"Up to date",IF(TODAY()&gt;DATE(Settings!$B$3,12,Settings!$B$4),"Overdue","Partial payment"))),IF(TODAY()&gt;DATE(Settings!$B$3,12,Settings!$B$4),"Overdue","No package"))))</f>
        <v/>
      </c>
    </row>
    <row r="107" spans="12:50" x14ac:dyDescent="0.25">
      <c r="M107" s="2" t="str">
        <f>IF($A107="","",IFERROR(VLOOKUP($L107,Settings!$A$9:$B$14,2,FALSE),0))</f>
        <v/>
      </c>
      <c r="N107" t="str">
        <f>IF($A107="","",IF(Q107="Overdue",1,0)+IF(T107="Overdue",1,0)+IF(W107="Overdue",1,0)+IF(Z107="Overdue",1,0)+IF(AC107="Overdue",1,0)+IF(AF107="Overdue",1,0)+IF(AI107="Overdue",1,0)+IF(AL107="Overdue",1,0)+IF(AO107="Overdue",1,0)+IF(AR107="Overdue",1,0)+IF(AU107="Overdue",1,0)+IF(AX107="Overdue",1,0))</f>
        <v/>
      </c>
      <c r="Q107" t="str">
        <f>IF(OR($A107="",Settings!$B$3=""),"",IF(DATE(Settings!$B$3,1,1)&gt;TODAY(),"",IF(SUM(O107)&gt;0,IF($M107=0,"",IF(O107&gt;=$M107+IF(AND(ISNUMBER(P107),P107&gt;DATE(Settings!$B$3,1,Settings!$B$4)),ROUND($M107*Settings!$B$5/100,0),0),"Up to date",IF(TODAY()&gt;DATE(Settings!$B$3,1,Settings!$B$4),"Overdue","Partial payment"))),IF(TODAY()&gt;DATE(Settings!$B$3,1,Settings!$B$4),"Overdue","No package"))))</f>
        <v/>
      </c>
      <c r="T107" t="str">
        <f>IF(OR($A107="",Settings!$B$3=""),"",IF(DATE(Settings!$B$3,2,1)&gt;TODAY(),"",IF(SUM(R107)&gt;0,IF($M107=0,"",IF(R107&gt;=$M107+IF(AND(ISNUMBER(S107),S107&gt;DATE(Settings!$B$3,2,Settings!$B$4)),ROUND($M107*Settings!$B$5/100,0),0),"Up to date",IF(TODAY()&gt;DATE(Settings!$B$3,2,Settings!$B$4),"Overdue","Partial payment"))),IF(TODAY()&gt;DATE(Settings!$B$3,2,Settings!$B$4),"Overdue","No package"))))</f>
        <v/>
      </c>
      <c r="W107" t="str">
        <f>IF(OR($A107="",Settings!$B$3=""),"",IF(DATE(Settings!$B$3,3,1)&gt;TODAY(),"",IF(SUM(U107)&gt;0,IF($M107=0,"",IF(U107&gt;=$M107+IF(AND(ISNUMBER(V107),V107&gt;DATE(Settings!$B$3,3,Settings!$B$4)),ROUND($M107*Settings!$B$5/100,0),0),"Up to date",IF(TODAY()&gt;DATE(Settings!$B$3,3,Settings!$B$4),"Overdue","Partial payment"))),IF(TODAY()&gt;DATE(Settings!$B$3,3,Settings!$B$4),"Overdue","No package"))))</f>
        <v/>
      </c>
      <c r="Z107" t="str">
        <f>IF(OR($A107="",Settings!$B$3=""),"",IF(DATE(Settings!$B$3,4,1)&gt;TODAY(),"",IF(SUM(X107)&gt;0,IF($M107=0,"",IF(X107&gt;=$M107+IF(AND(ISNUMBER(Y107),Y107&gt;DATE(Settings!$B$3,4,Settings!$B$4)),ROUND($M107*Settings!$B$5/100,0),0),"Up to date",IF(TODAY()&gt;DATE(Settings!$B$3,4,Settings!$B$4),"Overdue","Partial payment"))),IF(TODAY()&gt;DATE(Settings!$B$3,4,Settings!$B$4),"Overdue","No package"))))</f>
        <v/>
      </c>
      <c r="AC107" t="str">
        <f>IF(OR($A107="",Settings!$B$3=""),"",IF(DATE(Settings!$B$3,5,1)&gt;TODAY(),"",IF(SUM(AA107)&gt;0,IF($M107=0,"",IF(AA107&gt;=$M107+IF(AND(ISNUMBER(AB107),AB107&gt;DATE(Settings!$B$3,5,Settings!$B$4)),ROUND($M107*Settings!$B$5/100,0),0),"Up to date",IF(TODAY()&gt;DATE(Settings!$B$3,5,Settings!$B$4),"Overdue","Partial payment"))),IF(TODAY()&gt;DATE(Settings!$B$3,5,Settings!$B$4),"Overdue","No package"))))</f>
        <v/>
      </c>
      <c r="AF107" t="str">
        <f>IF(OR($A107="",Settings!$B$3=""),"",IF(DATE(Settings!$B$3,6,1)&gt;TODAY(),"",IF(SUM(AD107)&gt;0,IF($M107=0,"",IF(AD107&gt;=$M107+IF(AND(ISNUMBER(AE107),AE107&gt;DATE(Settings!$B$3,6,Settings!$B$4)),ROUND($M107*Settings!$B$5/100,0),0),"Up to date",IF(TODAY()&gt;DATE(Settings!$B$3,6,Settings!$B$4),"Overdue","Partial payment"))),IF(TODAY()&gt;DATE(Settings!$B$3,6,Settings!$B$4),"Overdue","No package"))))</f>
        <v/>
      </c>
      <c r="AI107" t="str">
        <f>IF(OR($A107="",Settings!$B$3=""),"",IF(DATE(Settings!$B$3,7,1)&gt;TODAY(),"",IF(SUM(AG107)&gt;0,IF($M107=0,"",IF(AG107&gt;=$M107+IF(AND(ISNUMBER(AH107),AH107&gt;DATE(Settings!$B$3,7,Settings!$B$4)),ROUND($M107*Settings!$B$5/100,0),0),"Up to date",IF(TODAY()&gt;DATE(Settings!$B$3,7,Settings!$B$4),"Overdue","Partial payment"))),IF(TODAY()&gt;DATE(Settings!$B$3,7,Settings!$B$4),"Overdue","No package"))))</f>
        <v/>
      </c>
      <c r="AL107" t="str">
        <f>IF(OR($A107="",Settings!$B$3=""),"",IF(DATE(Settings!$B$3,8,1)&gt;TODAY(),"",IF(SUM(AJ107)&gt;0,IF($M107=0,"",IF(AJ107&gt;=$M107+IF(AND(ISNUMBER(AK107),AK107&gt;DATE(Settings!$B$3,8,Settings!$B$4)),ROUND($M107*Settings!$B$5/100,0),0),"Up to date",IF(TODAY()&gt;DATE(Settings!$B$3,8,Settings!$B$4),"Overdue","Partial payment"))),IF(TODAY()&gt;DATE(Settings!$B$3,8,Settings!$B$4),"Overdue","No package"))))</f>
        <v/>
      </c>
      <c r="AO107" t="str">
        <f>IF(OR($A107="",Settings!$B$3=""),"",IF(DATE(Settings!$B$3,9,1)&gt;TODAY(),"",IF(SUM(AM107)&gt;0,IF($M107=0,"",IF(AM107&gt;=$M107+IF(AND(ISNUMBER(AN107),AN107&gt;DATE(Settings!$B$3,9,Settings!$B$4)),ROUND($M107*Settings!$B$5/100,0),0),"Up to date",IF(TODAY()&gt;DATE(Settings!$B$3,9,Settings!$B$4),"Overdue","Partial payment"))),IF(TODAY()&gt;DATE(Settings!$B$3,9,Settings!$B$4),"Overdue","No package"))))</f>
        <v/>
      </c>
      <c r="AR107" t="str">
        <f>IF(OR($A107="",Settings!$B$3=""),"",IF(DATE(Settings!$B$3,10,1)&gt;TODAY(),"",IF(SUM(AP107)&gt;0,IF($M107=0,"",IF(AP107&gt;=$M107+IF(AND(ISNUMBER(AQ107),AQ107&gt;DATE(Settings!$B$3,10,Settings!$B$4)),ROUND($M107*Settings!$B$5/100,0),0),"Up to date",IF(TODAY()&gt;DATE(Settings!$B$3,10,Settings!$B$4),"Overdue","Partial payment"))),IF(TODAY()&gt;DATE(Settings!$B$3,10,Settings!$B$4),"Overdue","No package"))))</f>
        <v/>
      </c>
      <c r="AU107" t="str">
        <f>IF(OR($A107="",Settings!$B$3=""),"",IF(DATE(Settings!$B$3,11,1)&gt;TODAY(),"",IF(SUM(AS107)&gt;0,IF($M107=0,"",IF(AS107&gt;=$M107+IF(AND(ISNUMBER(AT107),AT107&gt;DATE(Settings!$B$3,11,Settings!$B$4)),ROUND($M107*Settings!$B$5/100,0),0),"Up to date",IF(TODAY()&gt;DATE(Settings!$B$3,11,Settings!$B$4),"Overdue","Partial payment"))),IF(TODAY()&gt;DATE(Settings!$B$3,11,Settings!$B$4),"Overdue","No package"))))</f>
        <v/>
      </c>
      <c r="AX107" t="str">
        <f>IF(OR($A107="",Settings!$B$3=""),"",IF(DATE(Settings!$B$3,12,1)&gt;TODAY(),"",IF(SUM(AV107)&gt;0,IF($M107=0,"",IF(AV107&gt;=$M107+IF(AND(ISNUMBER(AW107),AW107&gt;DATE(Settings!$B$3,12,Settings!$B$4)),ROUND($M107*Settings!$B$5/100,0),0),"Up to date",IF(TODAY()&gt;DATE(Settings!$B$3,12,Settings!$B$4),"Overdue","Partial payment"))),IF(TODAY()&gt;DATE(Settings!$B$3,12,Settings!$B$4),"Overdue","No package"))))</f>
        <v/>
      </c>
    </row>
    <row r="108" spans="12:50" x14ac:dyDescent="0.25">
      <c r="M108" s="2" t="str">
        <f>IF($A108="","",IFERROR(VLOOKUP($L108,Settings!$A$9:$B$14,2,FALSE),0))</f>
        <v/>
      </c>
      <c r="N108" t="str">
        <f>IF($A108="","",IF(Q108="Overdue",1,0)+IF(T108="Overdue",1,0)+IF(W108="Overdue",1,0)+IF(Z108="Overdue",1,0)+IF(AC108="Overdue",1,0)+IF(AF108="Overdue",1,0)+IF(AI108="Overdue",1,0)+IF(AL108="Overdue",1,0)+IF(AO108="Overdue",1,0)+IF(AR108="Overdue",1,0)+IF(AU108="Overdue",1,0)+IF(AX108="Overdue",1,0))</f>
        <v/>
      </c>
      <c r="Q108" t="str">
        <f>IF(OR($A108="",Settings!$B$3=""),"",IF(DATE(Settings!$B$3,1,1)&gt;TODAY(),"",IF(SUM(O108)&gt;0,IF($M108=0,"",IF(O108&gt;=$M108+IF(AND(ISNUMBER(P108),P108&gt;DATE(Settings!$B$3,1,Settings!$B$4)),ROUND($M108*Settings!$B$5/100,0),0),"Up to date",IF(TODAY()&gt;DATE(Settings!$B$3,1,Settings!$B$4),"Overdue","Partial payment"))),IF(TODAY()&gt;DATE(Settings!$B$3,1,Settings!$B$4),"Overdue","No package"))))</f>
        <v/>
      </c>
      <c r="T108" t="str">
        <f>IF(OR($A108="",Settings!$B$3=""),"",IF(DATE(Settings!$B$3,2,1)&gt;TODAY(),"",IF(SUM(R108)&gt;0,IF($M108=0,"",IF(R108&gt;=$M108+IF(AND(ISNUMBER(S108),S108&gt;DATE(Settings!$B$3,2,Settings!$B$4)),ROUND($M108*Settings!$B$5/100,0),0),"Up to date",IF(TODAY()&gt;DATE(Settings!$B$3,2,Settings!$B$4),"Overdue","Partial payment"))),IF(TODAY()&gt;DATE(Settings!$B$3,2,Settings!$B$4),"Overdue","No package"))))</f>
        <v/>
      </c>
      <c r="W108" t="str">
        <f>IF(OR($A108="",Settings!$B$3=""),"",IF(DATE(Settings!$B$3,3,1)&gt;TODAY(),"",IF(SUM(U108)&gt;0,IF($M108=0,"",IF(U108&gt;=$M108+IF(AND(ISNUMBER(V108),V108&gt;DATE(Settings!$B$3,3,Settings!$B$4)),ROUND($M108*Settings!$B$5/100,0),0),"Up to date",IF(TODAY()&gt;DATE(Settings!$B$3,3,Settings!$B$4),"Overdue","Partial payment"))),IF(TODAY()&gt;DATE(Settings!$B$3,3,Settings!$B$4),"Overdue","No package"))))</f>
        <v/>
      </c>
      <c r="Z108" t="str">
        <f>IF(OR($A108="",Settings!$B$3=""),"",IF(DATE(Settings!$B$3,4,1)&gt;TODAY(),"",IF(SUM(X108)&gt;0,IF($M108=0,"",IF(X108&gt;=$M108+IF(AND(ISNUMBER(Y108),Y108&gt;DATE(Settings!$B$3,4,Settings!$B$4)),ROUND($M108*Settings!$B$5/100,0),0),"Up to date",IF(TODAY()&gt;DATE(Settings!$B$3,4,Settings!$B$4),"Overdue","Partial payment"))),IF(TODAY()&gt;DATE(Settings!$B$3,4,Settings!$B$4),"Overdue","No package"))))</f>
        <v/>
      </c>
      <c r="AC108" t="str">
        <f>IF(OR($A108="",Settings!$B$3=""),"",IF(DATE(Settings!$B$3,5,1)&gt;TODAY(),"",IF(SUM(AA108)&gt;0,IF($M108=0,"",IF(AA108&gt;=$M108+IF(AND(ISNUMBER(AB108),AB108&gt;DATE(Settings!$B$3,5,Settings!$B$4)),ROUND($M108*Settings!$B$5/100,0),0),"Up to date",IF(TODAY()&gt;DATE(Settings!$B$3,5,Settings!$B$4),"Overdue","Partial payment"))),IF(TODAY()&gt;DATE(Settings!$B$3,5,Settings!$B$4),"Overdue","No package"))))</f>
        <v/>
      </c>
      <c r="AF108" t="str">
        <f>IF(OR($A108="",Settings!$B$3=""),"",IF(DATE(Settings!$B$3,6,1)&gt;TODAY(),"",IF(SUM(AD108)&gt;0,IF($M108=0,"",IF(AD108&gt;=$M108+IF(AND(ISNUMBER(AE108),AE108&gt;DATE(Settings!$B$3,6,Settings!$B$4)),ROUND($M108*Settings!$B$5/100,0),0),"Up to date",IF(TODAY()&gt;DATE(Settings!$B$3,6,Settings!$B$4),"Overdue","Partial payment"))),IF(TODAY()&gt;DATE(Settings!$B$3,6,Settings!$B$4),"Overdue","No package"))))</f>
        <v/>
      </c>
      <c r="AI108" t="str">
        <f>IF(OR($A108="",Settings!$B$3=""),"",IF(DATE(Settings!$B$3,7,1)&gt;TODAY(),"",IF(SUM(AG108)&gt;0,IF($M108=0,"",IF(AG108&gt;=$M108+IF(AND(ISNUMBER(AH108),AH108&gt;DATE(Settings!$B$3,7,Settings!$B$4)),ROUND($M108*Settings!$B$5/100,0),0),"Up to date",IF(TODAY()&gt;DATE(Settings!$B$3,7,Settings!$B$4),"Overdue","Partial payment"))),IF(TODAY()&gt;DATE(Settings!$B$3,7,Settings!$B$4),"Overdue","No package"))))</f>
        <v/>
      </c>
      <c r="AL108" t="str">
        <f>IF(OR($A108="",Settings!$B$3=""),"",IF(DATE(Settings!$B$3,8,1)&gt;TODAY(),"",IF(SUM(AJ108)&gt;0,IF($M108=0,"",IF(AJ108&gt;=$M108+IF(AND(ISNUMBER(AK108),AK108&gt;DATE(Settings!$B$3,8,Settings!$B$4)),ROUND($M108*Settings!$B$5/100,0),0),"Up to date",IF(TODAY()&gt;DATE(Settings!$B$3,8,Settings!$B$4),"Overdue","Partial payment"))),IF(TODAY()&gt;DATE(Settings!$B$3,8,Settings!$B$4),"Overdue","No package"))))</f>
        <v/>
      </c>
      <c r="AO108" t="str">
        <f>IF(OR($A108="",Settings!$B$3=""),"",IF(DATE(Settings!$B$3,9,1)&gt;TODAY(),"",IF(SUM(AM108)&gt;0,IF($M108=0,"",IF(AM108&gt;=$M108+IF(AND(ISNUMBER(AN108),AN108&gt;DATE(Settings!$B$3,9,Settings!$B$4)),ROUND($M108*Settings!$B$5/100,0),0),"Up to date",IF(TODAY()&gt;DATE(Settings!$B$3,9,Settings!$B$4),"Overdue","Partial payment"))),IF(TODAY()&gt;DATE(Settings!$B$3,9,Settings!$B$4),"Overdue","No package"))))</f>
        <v/>
      </c>
      <c r="AR108" t="str">
        <f>IF(OR($A108="",Settings!$B$3=""),"",IF(DATE(Settings!$B$3,10,1)&gt;TODAY(),"",IF(SUM(AP108)&gt;0,IF($M108=0,"",IF(AP108&gt;=$M108+IF(AND(ISNUMBER(AQ108),AQ108&gt;DATE(Settings!$B$3,10,Settings!$B$4)),ROUND($M108*Settings!$B$5/100,0),0),"Up to date",IF(TODAY()&gt;DATE(Settings!$B$3,10,Settings!$B$4),"Overdue","Partial payment"))),IF(TODAY()&gt;DATE(Settings!$B$3,10,Settings!$B$4),"Overdue","No package"))))</f>
        <v/>
      </c>
      <c r="AU108" t="str">
        <f>IF(OR($A108="",Settings!$B$3=""),"",IF(DATE(Settings!$B$3,11,1)&gt;TODAY(),"",IF(SUM(AS108)&gt;0,IF($M108=0,"",IF(AS108&gt;=$M108+IF(AND(ISNUMBER(AT108),AT108&gt;DATE(Settings!$B$3,11,Settings!$B$4)),ROUND($M108*Settings!$B$5/100,0),0),"Up to date",IF(TODAY()&gt;DATE(Settings!$B$3,11,Settings!$B$4),"Overdue","Partial payment"))),IF(TODAY()&gt;DATE(Settings!$B$3,11,Settings!$B$4),"Overdue","No package"))))</f>
        <v/>
      </c>
      <c r="AX108" t="str">
        <f>IF(OR($A108="",Settings!$B$3=""),"",IF(DATE(Settings!$B$3,12,1)&gt;TODAY(),"",IF(SUM(AV108)&gt;0,IF($M108=0,"",IF(AV108&gt;=$M108+IF(AND(ISNUMBER(AW108),AW108&gt;DATE(Settings!$B$3,12,Settings!$B$4)),ROUND($M108*Settings!$B$5/100,0),0),"Up to date",IF(TODAY()&gt;DATE(Settings!$B$3,12,Settings!$B$4),"Overdue","Partial payment"))),IF(TODAY()&gt;DATE(Settings!$B$3,12,Settings!$B$4),"Overdue","No package"))))</f>
        <v/>
      </c>
    </row>
    <row r="109" spans="12:50" x14ac:dyDescent="0.25">
      <c r="M109" s="2" t="str">
        <f>IF($A109="","",IFERROR(VLOOKUP($L109,Settings!$A$9:$B$14,2,FALSE),0))</f>
        <v/>
      </c>
      <c r="N109" t="str">
        <f>IF($A109="","",IF(Q109="Overdue",1,0)+IF(T109="Overdue",1,0)+IF(W109="Overdue",1,0)+IF(Z109="Overdue",1,0)+IF(AC109="Overdue",1,0)+IF(AF109="Overdue",1,0)+IF(AI109="Overdue",1,0)+IF(AL109="Overdue",1,0)+IF(AO109="Overdue",1,0)+IF(AR109="Overdue",1,0)+IF(AU109="Overdue",1,0)+IF(AX109="Overdue",1,0))</f>
        <v/>
      </c>
      <c r="Q109" t="str">
        <f>IF(OR($A109="",Settings!$B$3=""),"",IF(DATE(Settings!$B$3,1,1)&gt;TODAY(),"",IF(SUM(O109)&gt;0,IF($M109=0,"",IF(O109&gt;=$M109+IF(AND(ISNUMBER(P109),P109&gt;DATE(Settings!$B$3,1,Settings!$B$4)),ROUND($M109*Settings!$B$5/100,0),0),"Up to date",IF(TODAY()&gt;DATE(Settings!$B$3,1,Settings!$B$4),"Overdue","Partial payment"))),IF(TODAY()&gt;DATE(Settings!$B$3,1,Settings!$B$4),"Overdue","No package"))))</f>
        <v/>
      </c>
      <c r="T109" t="str">
        <f>IF(OR($A109="",Settings!$B$3=""),"",IF(DATE(Settings!$B$3,2,1)&gt;TODAY(),"",IF(SUM(R109)&gt;0,IF($M109=0,"",IF(R109&gt;=$M109+IF(AND(ISNUMBER(S109),S109&gt;DATE(Settings!$B$3,2,Settings!$B$4)),ROUND($M109*Settings!$B$5/100,0),0),"Up to date",IF(TODAY()&gt;DATE(Settings!$B$3,2,Settings!$B$4),"Overdue","Partial payment"))),IF(TODAY()&gt;DATE(Settings!$B$3,2,Settings!$B$4),"Overdue","No package"))))</f>
        <v/>
      </c>
      <c r="W109" t="str">
        <f>IF(OR($A109="",Settings!$B$3=""),"",IF(DATE(Settings!$B$3,3,1)&gt;TODAY(),"",IF(SUM(U109)&gt;0,IF($M109=0,"",IF(U109&gt;=$M109+IF(AND(ISNUMBER(V109),V109&gt;DATE(Settings!$B$3,3,Settings!$B$4)),ROUND($M109*Settings!$B$5/100,0),0),"Up to date",IF(TODAY()&gt;DATE(Settings!$B$3,3,Settings!$B$4),"Overdue","Partial payment"))),IF(TODAY()&gt;DATE(Settings!$B$3,3,Settings!$B$4),"Overdue","No package"))))</f>
        <v/>
      </c>
      <c r="Z109" t="str">
        <f>IF(OR($A109="",Settings!$B$3=""),"",IF(DATE(Settings!$B$3,4,1)&gt;TODAY(),"",IF(SUM(X109)&gt;0,IF($M109=0,"",IF(X109&gt;=$M109+IF(AND(ISNUMBER(Y109),Y109&gt;DATE(Settings!$B$3,4,Settings!$B$4)),ROUND($M109*Settings!$B$5/100,0),0),"Up to date",IF(TODAY()&gt;DATE(Settings!$B$3,4,Settings!$B$4),"Overdue","Partial payment"))),IF(TODAY()&gt;DATE(Settings!$B$3,4,Settings!$B$4),"Overdue","No package"))))</f>
        <v/>
      </c>
      <c r="AC109" t="str">
        <f>IF(OR($A109="",Settings!$B$3=""),"",IF(DATE(Settings!$B$3,5,1)&gt;TODAY(),"",IF(SUM(AA109)&gt;0,IF($M109=0,"",IF(AA109&gt;=$M109+IF(AND(ISNUMBER(AB109),AB109&gt;DATE(Settings!$B$3,5,Settings!$B$4)),ROUND($M109*Settings!$B$5/100,0),0),"Up to date",IF(TODAY()&gt;DATE(Settings!$B$3,5,Settings!$B$4),"Overdue","Partial payment"))),IF(TODAY()&gt;DATE(Settings!$B$3,5,Settings!$B$4),"Overdue","No package"))))</f>
        <v/>
      </c>
      <c r="AF109" t="str">
        <f>IF(OR($A109="",Settings!$B$3=""),"",IF(DATE(Settings!$B$3,6,1)&gt;TODAY(),"",IF(SUM(AD109)&gt;0,IF($M109=0,"",IF(AD109&gt;=$M109+IF(AND(ISNUMBER(AE109),AE109&gt;DATE(Settings!$B$3,6,Settings!$B$4)),ROUND($M109*Settings!$B$5/100,0),0),"Up to date",IF(TODAY()&gt;DATE(Settings!$B$3,6,Settings!$B$4),"Overdue","Partial payment"))),IF(TODAY()&gt;DATE(Settings!$B$3,6,Settings!$B$4),"Overdue","No package"))))</f>
        <v/>
      </c>
      <c r="AI109" t="str">
        <f>IF(OR($A109="",Settings!$B$3=""),"",IF(DATE(Settings!$B$3,7,1)&gt;TODAY(),"",IF(SUM(AG109)&gt;0,IF($M109=0,"",IF(AG109&gt;=$M109+IF(AND(ISNUMBER(AH109),AH109&gt;DATE(Settings!$B$3,7,Settings!$B$4)),ROUND($M109*Settings!$B$5/100,0),0),"Up to date",IF(TODAY()&gt;DATE(Settings!$B$3,7,Settings!$B$4),"Overdue","Partial payment"))),IF(TODAY()&gt;DATE(Settings!$B$3,7,Settings!$B$4),"Overdue","No package"))))</f>
        <v/>
      </c>
      <c r="AL109" t="str">
        <f>IF(OR($A109="",Settings!$B$3=""),"",IF(DATE(Settings!$B$3,8,1)&gt;TODAY(),"",IF(SUM(AJ109)&gt;0,IF($M109=0,"",IF(AJ109&gt;=$M109+IF(AND(ISNUMBER(AK109),AK109&gt;DATE(Settings!$B$3,8,Settings!$B$4)),ROUND($M109*Settings!$B$5/100,0),0),"Up to date",IF(TODAY()&gt;DATE(Settings!$B$3,8,Settings!$B$4),"Overdue","Partial payment"))),IF(TODAY()&gt;DATE(Settings!$B$3,8,Settings!$B$4),"Overdue","No package"))))</f>
        <v/>
      </c>
      <c r="AO109" t="str">
        <f>IF(OR($A109="",Settings!$B$3=""),"",IF(DATE(Settings!$B$3,9,1)&gt;TODAY(),"",IF(SUM(AM109)&gt;0,IF($M109=0,"",IF(AM109&gt;=$M109+IF(AND(ISNUMBER(AN109),AN109&gt;DATE(Settings!$B$3,9,Settings!$B$4)),ROUND($M109*Settings!$B$5/100,0),0),"Up to date",IF(TODAY()&gt;DATE(Settings!$B$3,9,Settings!$B$4),"Overdue","Partial payment"))),IF(TODAY()&gt;DATE(Settings!$B$3,9,Settings!$B$4),"Overdue","No package"))))</f>
        <v/>
      </c>
      <c r="AR109" t="str">
        <f>IF(OR($A109="",Settings!$B$3=""),"",IF(DATE(Settings!$B$3,10,1)&gt;TODAY(),"",IF(SUM(AP109)&gt;0,IF($M109=0,"",IF(AP109&gt;=$M109+IF(AND(ISNUMBER(AQ109),AQ109&gt;DATE(Settings!$B$3,10,Settings!$B$4)),ROUND($M109*Settings!$B$5/100,0),0),"Up to date",IF(TODAY()&gt;DATE(Settings!$B$3,10,Settings!$B$4),"Overdue","Partial payment"))),IF(TODAY()&gt;DATE(Settings!$B$3,10,Settings!$B$4),"Overdue","No package"))))</f>
        <v/>
      </c>
      <c r="AU109" t="str">
        <f>IF(OR($A109="",Settings!$B$3=""),"",IF(DATE(Settings!$B$3,11,1)&gt;TODAY(),"",IF(SUM(AS109)&gt;0,IF($M109=0,"",IF(AS109&gt;=$M109+IF(AND(ISNUMBER(AT109),AT109&gt;DATE(Settings!$B$3,11,Settings!$B$4)),ROUND($M109*Settings!$B$5/100,0),0),"Up to date",IF(TODAY()&gt;DATE(Settings!$B$3,11,Settings!$B$4),"Overdue","Partial payment"))),IF(TODAY()&gt;DATE(Settings!$B$3,11,Settings!$B$4),"Overdue","No package"))))</f>
        <v/>
      </c>
      <c r="AX109" t="str">
        <f>IF(OR($A109="",Settings!$B$3=""),"",IF(DATE(Settings!$B$3,12,1)&gt;TODAY(),"",IF(SUM(AV109)&gt;0,IF($M109=0,"",IF(AV109&gt;=$M109+IF(AND(ISNUMBER(AW109),AW109&gt;DATE(Settings!$B$3,12,Settings!$B$4)),ROUND($M109*Settings!$B$5/100,0),0),"Up to date",IF(TODAY()&gt;DATE(Settings!$B$3,12,Settings!$B$4),"Overdue","Partial payment"))),IF(TODAY()&gt;DATE(Settings!$B$3,12,Settings!$B$4),"Overdue","No package"))))</f>
        <v/>
      </c>
    </row>
    <row r="110" spans="12:50" x14ac:dyDescent="0.25">
      <c r="M110" s="2" t="str">
        <f>IF($A110="","",IFERROR(VLOOKUP($L110,Settings!$A$9:$B$14,2,FALSE),0))</f>
        <v/>
      </c>
      <c r="N110" t="str">
        <f>IF($A110="","",IF(Q110="Overdue",1,0)+IF(T110="Overdue",1,0)+IF(W110="Overdue",1,0)+IF(Z110="Overdue",1,0)+IF(AC110="Overdue",1,0)+IF(AF110="Overdue",1,0)+IF(AI110="Overdue",1,0)+IF(AL110="Overdue",1,0)+IF(AO110="Overdue",1,0)+IF(AR110="Overdue",1,0)+IF(AU110="Overdue",1,0)+IF(AX110="Overdue",1,0))</f>
        <v/>
      </c>
      <c r="Q110" t="str">
        <f>IF(OR($A110="",Settings!$B$3=""),"",IF(DATE(Settings!$B$3,1,1)&gt;TODAY(),"",IF(SUM(O110)&gt;0,IF($M110=0,"",IF(O110&gt;=$M110+IF(AND(ISNUMBER(P110),P110&gt;DATE(Settings!$B$3,1,Settings!$B$4)),ROUND($M110*Settings!$B$5/100,0),0),"Up to date",IF(TODAY()&gt;DATE(Settings!$B$3,1,Settings!$B$4),"Overdue","Partial payment"))),IF(TODAY()&gt;DATE(Settings!$B$3,1,Settings!$B$4),"Overdue","No package"))))</f>
        <v/>
      </c>
      <c r="T110" t="str">
        <f>IF(OR($A110="",Settings!$B$3=""),"",IF(DATE(Settings!$B$3,2,1)&gt;TODAY(),"",IF(SUM(R110)&gt;0,IF($M110=0,"",IF(R110&gt;=$M110+IF(AND(ISNUMBER(S110),S110&gt;DATE(Settings!$B$3,2,Settings!$B$4)),ROUND($M110*Settings!$B$5/100,0),0),"Up to date",IF(TODAY()&gt;DATE(Settings!$B$3,2,Settings!$B$4),"Overdue","Partial payment"))),IF(TODAY()&gt;DATE(Settings!$B$3,2,Settings!$B$4),"Overdue","No package"))))</f>
        <v/>
      </c>
      <c r="W110" t="str">
        <f>IF(OR($A110="",Settings!$B$3=""),"",IF(DATE(Settings!$B$3,3,1)&gt;TODAY(),"",IF(SUM(U110)&gt;0,IF($M110=0,"",IF(U110&gt;=$M110+IF(AND(ISNUMBER(V110),V110&gt;DATE(Settings!$B$3,3,Settings!$B$4)),ROUND($M110*Settings!$B$5/100,0),0),"Up to date",IF(TODAY()&gt;DATE(Settings!$B$3,3,Settings!$B$4),"Overdue","Partial payment"))),IF(TODAY()&gt;DATE(Settings!$B$3,3,Settings!$B$4),"Overdue","No package"))))</f>
        <v/>
      </c>
      <c r="Z110" t="str">
        <f>IF(OR($A110="",Settings!$B$3=""),"",IF(DATE(Settings!$B$3,4,1)&gt;TODAY(),"",IF(SUM(X110)&gt;0,IF($M110=0,"",IF(X110&gt;=$M110+IF(AND(ISNUMBER(Y110),Y110&gt;DATE(Settings!$B$3,4,Settings!$B$4)),ROUND($M110*Settings!$B$5/100,0),0),"Up to date",IF(TODAY()&gt;DATE(Settings!$B$3,4,Settings!$B$4),"Overdue","Partial payment"))),IF(TODAY()&gt;DATE(Settings!$B$3,4,Settings!$B$4),"Overdue","No package"))))</f>
        <v/>
      </c>
      <c r="AC110" t="str">
        <f>IF(OR($A110="",Settings!$B$3=""),"",IF(DATE(Settings!$B$3,5,1)&gt;TODAY(),"",IF(SUM(AA110)&gt;0,IF($M110=0,"",IF(AA110&gt;=$M110+IF(AND(ISNUMBER(AB110),AB110&gt;DATE(Settings!$B$3,5,Settings!$B$4)),ROUND($M110*Settings!$B$5/100,0),0),"Up to date",IF(TODAY()&gt;DATE(Settings!$B$3,5,Settings!$B$4),"Overdue","Partial payment"))),IF(TODAY()&gt;DATE(Settings!$B$3,5,Settings!$B$4),"Overdue","No package"))))</f>
        <v/>
      </c>
      <c r="AF110" t="str">
        <f>IF(OR($A110="",Settings!$B$3=""),"",IF(DATE(Settings!$B$3,6,1)&gt;TODAY(),"",IF(SUM(AD110)&gt;0,IF($M110=0,"",IF(AD110&gt;=$M110+IF(AND(ISNUMBER(AE110),AE110&gt;DATE(Settings!$B$3,6,Settings!$B$4)),ROUND($M110*Settings!$B$5/100,0),0),"Up to date",IF(TODAY()&gt;DATE(Settings!$B$3,6,Settings!$B$4),"Overdue","Partial payment"))),IF(TODAY()&gt;DATE(Settings!$B$3,6,Settings!$B$4),"Overdue","No package"))))</f>
        <v/>
      </c>
      <c r="AI110" t="str">
        <f>IF(OR($A110="",Settings!$B$3=""),"",IF(DATE(Settings!$B$3,7,1)&gt;TODAY(),"",IF(SUM(AG110)&gt;0,IF($M110=0,"",IF(AG110&gt;=$M110+IF(AND(ISNUMBER(AH110),AH110&gt;DATE(Settings!$B$3,7,Settings!$B$4)),ROUND($M110*Settings!$B$5/100,0),0),"Up to date",IF(TODAY()&gt;DATE(Settings!$B$3,7,Settings!$B$4),"Overdue","Partial payment"))),IF(TODAY()&gt;DATE(Settings!$B$3,7,Settings!$B$4),"Overdue","No package"))))</f>
        <v/>
      </c>
      <c r="AL110" t="str">
        <f>IF(OR($A110="",Settings!$B$3=""),"",IF(DATE(Settings!$B$3,8,1)&gt;TODAY(),"",IF(SUM(AJ110)&gt;0,IF($M110=0,"",IF(AJ110&gt;=$M110+IF(AND(ISNUMBER(AK110),AK110&gt;DATE(Settings!$B$3,8,Settings!$B$4)),ROUND($M110*Settings!$B$5/100,0),0),"Up to date",IF(TODAY()&gt;DATE(Settings!$B$3,8,Settings!$B$4),"Overdue","Partial payment"))),IF(TODAY()&gt;DATE(Settings!$B$3,8,Settings!$B$4),"Overdue","No package"))))</f>
        <v/>
      </c>
      <c r="AO110" t="str">
        <f>IF(OR($A110="",Settings!$B$3=""),"",IF(DATE(Settings!$B$3,9,1)&gt;TODAY(),"",IF(SUM(AM110)&gt;0,IF($M110=0,"",IF(AM110&gt;=$M110+IF(AND(ISNUMBER(AN110),AN110&gt;DATE(Settings!$B$3,9,Settings!$B$4)),ROUND($M110*Settings!$B$5/100,0),0),"Up to date",IF(TODAY()&gt;DATE(Settings!$B$3,9,Settings!$B$4),"Overdue","Partial payment"))),IF(TODAY()&gt;DATE(Settings!$B$3,9,Settings!$B$4),"Overdue","No package"))))</f>
        <v/>
      </c>
      <c r="AR110" t="str">
        <f>IF(OR($A110="",Settings!$B$3=""),"",IF(DATE(Settings!$B$3,10,1)&gt;TODAY(),"",IF(SUM(AP110)&gt;0,IF($M110=0,"",IF(AP110&gt;=$M110+IF(AND(ISNUMBER(AQ110),AQ110&gt;DATE(Settings!$B$3,10,Settings!$B$4)),ROUND($M110*Settings!$B$5/100,0),0),"Up to date",IF(TODAY()&gt;DATE(Settings!$B$3,10,Settings!$B$4),"Overdue","Partial payment"))),IF(TODAY()&gt;DATE(Settings!$B$3,10,Settings!$B$4),"Overdue","No package"))))</f>
        <v/>
      </c>
      <c r="AU110" t="str">
        <f>IF(OR($A110="",Settings!$B$3=""),"",IF(DATE(Settings!$B$3,11,1)&gt;TODAY(),"",IF(SUM(AS110)&gt;0,IF($M110=0,"",IF(AS110&gt;=$M110+IF(AND(ISNUMBER(AT110),AT110&gt;DATE(Settings!$B$3,11,Settings!$B$4)),ROUND($M110*Settings!$B$5/100,0),0),"Up to date",IF(TODAY()&gt;DATE(Settings!$B$3,11,Settings!$B$4),"Overdue","Partial payment"))),IF(TODAY()&gt;DATE(Settings!$B$3,11,Settings!$B$4),"Overdue","No package"))))</f>
        <v/>
      </c>
      <c r="AX110" t="str">
        <f>IF(OR($A110="",Settings!$B$3=""),"",IF(DATE(Settings!$B$3,12,1)&gt;TODAY(),"",IF(SUM(AV110)&gt;0,IF($M110=0,"",IF(AV110&gt;=$M110+IF(AND(ISNUMBER(AW110),AW110&gt;DATE(Settings!$B$3,12,Settings!$B$4)),ROUND($M110*Settings!$B$5/100,0),0),"Up to date",IF(TODAY()&gt;DATE(Settings!$B$3,12,Settings!$B$4),"Overdue","Partial payment"))),IF(TODAY()&gt;DATE(Settings!$B$3,12,Settings!$B$4),"Overdue","No package"))))</f>
        <v/>
      </c>
    </row>
    <row r="111" spans="12:50" x14ac:dyDescent="0.25">
      <c r="M111" s="2" t="str">
        <f>IF($A111="","",IFERROR(VLOOKUP($L111,Settings!$A$9:$B$14,2,FALSE),0))</f>
        <v/>
      </c>
      <c r="N111" t="str">
        <f>IF($A111="","",IF(Q111="Overdue",1,0)+IF(T111="Overdue",1,0)+IF(W111="Overdue",1,0)+IF(Z111="Overdue",1,0)+IF(AC111="Overdue",1,0)+IF(AF111="Overdue",1,0)+IF(AI111="Overdue",1,0)+IF(AL111="Overdue",1,0)+IF(AO111="Overdue",1,0)+IF(AR111="Overdue",1,0)+IF(AU111="Overdue",1,0)+IF(AX111="Overdue",1,0))</f>
        <v/>
      </c>
      <c r="Q111" t="str">
        <f>IF(OR($A111="",Settings!$B$3=""),"",IF(DATE(Settings!$B$3,1,1)&gt;TODAY(),"",IF(SUM(O111)&gt;0,IF($M111=0,"",IF(O111&gt;=$M111+IF(AND(ISNUMBER(P111),P111&gt;DATE(Settings!$B$3,1,Settings!$B$4)),ROUND($M111*Settings!$B$5/100,0),0),"Up to date",IF(TODAY()&gt;DATE(Settings!$B$3,1,Settings!$B$4),"Overdue","Partial payment"))),IF(TODAY()&gt;DATE(Settings!$B$3,1,Settings!$B$4),"Overdue","No package"))))</f>
        <v/>
      </c>
      <c r="T111" t="str">
        <f>IF(OR($A111="",Settings!$B$3=""),"",IF(DATE(Settings!$B$3,2,1)&gt;TODAY(),"",IF(SUM(R111)&gt;0,IF($M111=0,"",IF(R111&gt;=$M111+IF(AND(ISNUMBER(S111),S111&gt;DATE(Settings!$B$3,2,Settings!$B$4)),ROUND($M111*Settings!$B$5/100,0),0),"Up to date",IF(TODAY()&gt;DATE(Settings!$B$3,2,Settings!$B$4),"Overdue","Partial payment"))),IF(TODAY()&gt;DATE(Settings!$B$3,2,Settings!$B$4),"Overdue","No package"))))</f>
        <v/>
      </c>
      <c r="W111" t="str">
        <f>IF(OR($A111="",Settings!$B$3=""),"",IF(DATE(Settings!$B$3,3,1)&gt;TODAY(),"",IF(SUM(U111)&gt;0,IF($M111=0,"",IF(U111&gt;=$M111+IF(AND(ISNUMBER(V111),V111&gt;DATE(Settings!$B$3,3,Settings!$B$4)),ROUND($M111*Settings!$B$5/100,0),0),"Up to date",IF(TODAY()&gt;DATE(Settings!$B$3,3,Settings!$B$4),"Overdue","Partial payment"))),IF(TODAY()&gt;DATE(Settings!$B$3,3,Settings!$B$4),"Overdue","No package"))))</f>
        <v/>
      </c>
      <c r="Z111" t="str">
        <f>IF(OR($A111="",Settings!$B$3=""),"",IF(DATE(Settings!$B$3,4,1)&gt;TODAY(),"",IF(SUM(X111)&gt;0,IF($M111=0,"",IF(X111&gt;=$M111+IF(AND(ISNUMBER(Y111),Y111&gt;DATE(Settings!$B$3,4,Settings!$B$4)),ROUND($M111*Settings!$B$5/100,0),0),"Up to date",IF(TODAY()&gt;DATE(Settings!$B$3,4,Settings!$B$4),"Overdue","Partial payment"))),IF(TODAY()&gt;DATE(Settings!$B$3,4,Settings!$B$4),"Overdue","No package"))))</f>
        <v/>
      </c>
      <c r="AC111" t="str">
        <f>IF(OR($A111="",Settings!$B$3=""),"",IF(DATE(Settings!$B$3,5,1)&gt;TODAY(),"",IF(SUM(AA111)&gt;0,IF($M111=0,"",IF(AA111&gt;=$M111+IF(AND(ISNUMBER(AB111),AB111&gt;DATE(Settings!$B$3,5,Settings!$B$4)),ROUND($M111*Settings!$B$5/100,0),0),"Up to date",IF(TODAY()&gt;DATE(Settings!$B$3,5,Settings!$B$4),"Overdue","Partial payment"))),IF(TODAY()&gt;DATE(Settings!$B$3,5,Settings!$B$4),"Overdue","No package"))))</f>
        <v/>
      </c>
      <c r="AF111" t="str">
        <f>IF(OR($A111="",Settings!$B$3=""),"",IF(DATE(Settings!$B$3,6,1)&gt;TODAY(),"",IF(SUM(AD111)&gt;0,IF($M111=0,"",IF(AD111&gt;=$M111+IF(AND(ISNUMBER(AE111),AE111&gt;DATE(Settings!$B$3,6,Settings!$B$4)),ROUND($M111*Settings!$B$5/100,0),0),"Up to date",IF(TODAY()&gt;DATE(Settings!$B$3,6,Settings!$B$4),"Overdue","Partial payment"))),IF(TODAY()&gt;DATE(Settings!$B$3,6,Settings!$B$4),"Overdue","No package"))))</f>
        <v/>
      </c>
      <c r="AI111" t="str">
        <f>IF(OR($A111="",Settings!$B$3=""),"",IF(DATE(Settings!$B$3,7,1)&gt;TODAY(),"",IF(SUM(AG111)&gt;0,IF($M111=0,"",IF(AG111&gt;=$M111+IF(AND(ISNUMBER(AH111),AH111&gt;DATE(Settings!$B$3,7,Settings!$B$4)),ROUND($M111*Settings!$B$5/100,0),0),"Up to date",IF(TODAY()&gt;DATE(Settings!$B$3,7,Settings!$B$4),"Overdue","Partial payment"))),IF(TODAY()&gt;DATE(Settings!$B$3,7,Settings!$B$4),"Overdue","No package"))))</f>
        <v/>
      </c>
      <c r="AL111" t="str">
        <f>IF(OR($A111="",Settings!$B$3=""),"",IF(DATE(Settings!$B$3,8,1)&gt;TODAY(),"",IF(SUM(AJ111)&gt;0,IF($M111=0,"",IF(AJ111&gt;=$M111+IF(AND(ISNUMBER(AK111),AK111&gt;DATE(Settings!$B$3,8,Settings!$B$4)),ROUND($M111*Settings!$B$5/100,0),0),"Up to date",IF(TODAY()&gt;DATE(Settings!$B$3,8,Settings!$B$4),"Overdue","Partial payment"))),IF(TODAY()&gt;DATE(Settings!$B$3,8,Settings!$B$4),"Overdue","No package"))))</f>
        <v/>
      </c>
      <c r="AO111" t="str">
        <f>IF(OR($A111="",Settings!$B$3=""),"",IF(DATE(Settings!$B$3,9,1)&gt;TODAY(),"",IF(SUM(AM111)&gt;0,IF($M111=0,"",IF(AM111&gt;=$M111+IF(AND(ISNUMBER(AN111),AN111&gt;DATE(Settings!$B$3,9,Settings!$B$4)),ROUND($M111*Settings!$B$5/100,0),0),"Up to date",IF(TODAY()&gt;DATE(Settings!$B$3,9,Settings!$B$4),"Overdue","Partial payment"))),IF(TODAY()&gt;DATE(Settings!$B$3,9,Settings!$B$4),"Overdue","No package"))))</f>
        <v/>
      </c>
      <c r="AR111" t="str">
        <f>IF(OR($A111="",Settings!$B$3=""),"",IF(DATE(Settings!$B$3,10,1)&gt;TODAY(),"",IF(SUM(AP111)&gt;0,IF($M111=0,"",IF(AP111&gt;=$M111+IF(AND(ISNUMBER(AQ111),AQ111&gt;DATE(Settings!$B$3,10,Settings!$B$4)),ROUND($M111*Settings!$B$5/100,0),0),"Up to date",IF(TODAY()&gt;DATE(Settings!$B$3,10,Settings!$B$4),"Overdue","Partial payment"))),IF(TODAY()&gt;DATE(Settings!$B$3,10,Settings!$B$4),"Overdue","No package"))))</f>
        <v/>
      </c>
      <c r="AU111" t="str">
        <f>IF(OR($A111="",Settings!$B$3=""),"",IF(DATE(Settings!$B$3,11,1)&gt;TODAY(),"",IF(SUM(AS111)&gt;0,IF($M111=0,"",IF(AS111&gt;=$M111+IF(AND(ISNUMBER(AT111),AT111&gt;DATE(Settings!$B$3,11,Settings!$B$4)),ROUND($M111*Settings!$B$5/100,0),0),"Up to date",IF(TODAY()&gt;DATE(Settings!$B$3,11,Settings!$B$4),"Overdue","Partial payment"))),IF(TODAY()&gt;DATE(Settings!$B$3,11,Settings!$B$4),"Overdue","No package"))))</f>
        <v/>
      </c>
      <c r="AX111" t="str">
        <f>IF(OR($A111="",Settings!$B$3=""),"",IF(DATE(Settings!$B$3,12,1)&gt;TODAY(),"",IF(SUM(AV111)&gt;0,IF($M111=0,"",IF(AV111&gt;=$M111+IF(AND(ISNUMBER(AW111),AW111&gt;DATE(Settings!$B$3,12,Settings!$B$4)),ROUND($M111*Settings!$B$5/100,0),0),"Up to date",IF(TODAY()&gt;DATE(Settings!$B$3,12,Settings!$B$4),"Overdue","Partial payment"))),IF(TODAY()&gt;DATE(Settings!$B$3,12,Settings!$B$4),"Overdue","No package"))))</f>
        <v/>
      </c>
    </row>
    <row r="112" spans="12:50" x14ac:dyDescent="0.25">
      <c r="M112" s="2" t="str">
        <f>IF($A112="","",IFERROR(VLOOKUP($L112,Settings!$A$9:$B$14,2,FALSE),0))</f>
        <v/>
      </c>
      <c r="N112" t="str">
        <f>IF($A112="","",IF(Q112="Overdue",1,0)+IF(T112="Overdue",1,0)+IF(W112="Overdue",1,0)+IF(Z112="Overdue",1,0)+IF(AC112="Overdue",1,0)+IF(AF112="Overdue",1,0)+IF(AI112="Overdue",1,0)+IF(AL112="Overdue",1,0)+IF(AO112="Overdue",1,0)+IF(AR112="Overdue",1,0)+IF(AU112="Overdue",1,0)+IF(AX112="Overdue",1,0))</f>
        <v/>
      </c>
      <c r="Q112" t="str">
        <f>IF(OR($A112="",Settings!$B$3=""),"",IF(DATE(Settings!$B$3,1,1)&gt;TODAY(),"",IF(SUM(O112)&gt;0,IF($M112=0,"",IF(O112&gt;=$M112+IF(AND(ISNUMBER(P112),P112&gt;DATE(Settings!$B$3,1,Settings!$B$4)),ROUND($M112*Settings!$B$5/100,0),0),"Up to date",IF(TODAY()&gt;DATE(Settings!$B$3,1,Settings!$B$4),"Overdue","Partial payment"))),IF(TODAY()&gt;DATE(Settings!$B$3,1,Settings!$B$4),"Overdue","No package"))))</f>
        <v/>
      </c>
      <c r="T112" t="str">
        <f>IF(OR($A112="",Settings!$B$3=""),"",IF(DATE(Settings!$B$3,2,1)&gt;TODAY(),"",IF(SUM(R112)&gt;0,IF($M112=0,"",IF(R112&gt;=$M112+IF(AND(ISNUMBER(S112),S112&gt;DATE(Settings!$B$3,2,Settings!$B$4)),ROUND($M112*Settings!$B$5/100,0),0),"Up to date",IF(TODAY()&gt;DATE(Settings!$B$3,2,Settings!$B$4),"Overdue","Partial payment"))),IF(TODAY()&gt;DATE(Settings!$B$3,2,Settings!$B$4),"Overdue","No package"))))</f>
        <v/>
      </c>
      <c r="W112" t="str">
        <f>IF(OR($A112="",Settings!$B$3=""),"",IF(DATE(Settings!$B$3,3,1)&gt;TODAY(),"",IF(SUM(U112)&gt;0,IF($M112=0,"",IF(U112&gt;=$M112+IF(AND(ISNUMBER(V112),V112&gt;DATE(Settings!$B$3,3,Settings!$B$4)),ROUND($M112*Settings!$B$5/100,0),0),"Up to date",IF(TODAY()&gt;DATE(Settings!$B$3,3,Settings!$B$4),"Overdue","Partial payment"))),IF(TODAY()&gt;DATE(Settings!$B$3,3,Settings!$B$4),"Overdue","No package"))))</f>
        <v/>
      </c>
      <c r="Z112" t="str">
        <f>IF(OR($A112="",Settings!$B$3=""),"",IF(DATE(Settings!$B$3,4,1)&gt;TODAY(),"",IF(SUM(X112)&gt;0,IF($M112=0,"",IF(X112&gt;=$M112+IF(AND(ISNUMBER(Y112),Y112&gt;DATE(Settings!$B$3,4,Settings!$B$4)),ROUND($M112*Settings!$B$5/100,0),0),"Up to date",IF(TODAY()&gt;DATE(Settings!$B$3,4,Settings!$B$4),"Overdue","Partial payment"))),IF(TODAY()&gt;DATE(Settings!$B$3,4,Settings!$B$4),"Overdue","No package"))))</f>
        <v/>
      </c>
      <c r="AC112" t="str">
        <f>IF(OR($A112="",Settings!$B$3=""),"",IF(DATE(Settings!$B$3,5,1)&gt;TODAY(),"",IF(SUM(AA112)&gt;0,IF($M112=0,"",IF(AA112&gt;=$M112+IF(AND(ISNUMBER(AB112),AB112&gt;DATE(Settings!$B$3,5,Settings!$B$4)),ROUND($M112*Settings!$B$5/100,0),0),"Up to date",IF(TODAY()&gt;DATE(Settings!$B$3,5,Settings!$B$4),"Overdue","Partial payment"))),IF(TODAY()&gt;DATE(Settings!$B$3,5,Settings!$B$4),"Overdue","No package"))))</f>
        <v/>
      </c>
      <c r="AF112" t="str">
        <f>IF(OR($A112="",Settings!$B$3=""),"",IF(DATE(Settings!$B$3,6,1)&gt;TODAY(),"",IF(SUM(AD112)&gt;0,IF($M112=0,"",IF(AD112&gt;=$M112+IF(AND(ISNUMBER(AE112),AE112&gt;DATE(Settings!$B$3,6,Settings!$B$4)),ROUND($M112*Settings!$B$5/100,0),0),"Up to date",IF(TODAY()&gt;DATE(Settings!$B$3,6,Settings!$B$4),"Overdue","Partial payment"))),IF(TODAY()&gt;DATE(Settings!$B$3,6,Settings!$B$4),"Overdue","No package"))))</f>
        <v/>
      </c>
      <c r="AI112" t="str">
        <f>IF(OR($A112="",Settings!$B$3=""),"",IF(DATE(Settings!$B$3,7,1)&gt;TODAY(),"",IF(SUM(AG112)&gt;0,IF($M112=0,"",IF(AG112&gt;=$M112+IF(AND(ISNUMBER(AH112),AH112&gt;DATE(Settings!$B$3,7,Settings!$B$4)),ROUND($M112*Settings!$B$5/100,0),0),"Up to date",IF(TODAY()&gt;DATE(Settings!$B$3,7,Settings!$B$4),"Overdue","Partial payment"))),IF(TODAY()&gt;DATE(Settings!$B$3,7,Settings!$B$4),"Overdue","No package"))))</f>
        <v/>
      </c>
      <c r="AL112" t="str">
        <f>IF(OR($A112="",Settings!$B$3=""),"",IF(DATE(Settings!$B$3,8,1)&gt;TODAY(),"",IF(SUM(AJ112)&gt;0,IF($M112=0,"",IF(AJ112&gt;=$M112+IF(AND(ISNUMBER(AK112),AK112&gt;DATE(Settings!$B$3,8,Settings!$B$4)),ROUND($M112*Settings!$B$5/100,0),0),"Up to date",IF(TODAY()&gt;DATE(Settings!$B$3,8,Settings!$B$4),"Overdue","Partial payment"))),IF(TODAY()&gt;DATE(Settings!$B$3,8,Settings!$B$4),"Overdue","No package"))))</f>
        <v/>
      </c>
      <c r="AO112" t="str">
        <f>IF(OR($A112="",Settings!$B$3=""),"",IF(DATE(Settings!$B$3,9,1)&gt;TODAY(),"",IF(SUM(AM112)&gt;0,IF($M112=0,"",IF(AM112&gt;=$M112+IF(AND(ISNUMBER(AN112),AN112&gt;DATE(Settings!$B$3,9,Settings!$B$4)),ROUND($M112*Settings!$B$5/100,0),0),"Up to date",IF(TODAY()&gt;DATE(Settings!$B$3,9,Settings!$B$4),"Overdue","Partial payment"))),IF(TODAY()&gt;DATE(Settings!$B$3,9,Settings!$B$4),"Overdue","No package"))))</f>
        <v/>
      </c>
      <c r="AR112" t="str">
        <f>IF(OR($A112="",Settings!$B$3=""),"",IF(DATE(Settings!$B$3,10,1)&gt;TODAY(),"",IF(SUM(AP112)&gt;0,IF($M112=0,"",IF(AP112&gt;=$M112+IF(AND(ISNUMBER(AQ112),AQ112&gt;DATE(Settings!$B$3,10,Settings!$B$4)),ROUND($M112*Settings!$B$5/100,0),0),"Up to date",IF(TODAY()&gt;DATE(Settings!$B$3,10,Settings!$B$4),"Overdue","Partial payment"))),IF(TODAY()&gt;DATE(Settings!$B$3,10,Settings!$B$4),"Overdue","No package"))))</f>
        <v/>
      </c>
      <c r="AU112" t="str">
        <f>IF(OR($A112="",Settings!$B$3=""),"",IF(DATE(Settings!$B$3,11,1)&gt;TODAY(),"",IF(SUM(AS112)&gt;0,IF($M112=0,"",IF(AS112&gt;=$M112+IF(AND(ISNUMBER(AT112),AT112&gt;DATE(Settings!$B$3,11,Settings!$B$4)),ROUND($M112*Settings!$B$5/100,0),0),"Up to date",IF(TODAY()&gt;DATE(Settings!$B$3,11,Settings!$B$4),"Overdue","Partial payment"))),IF(TODAY()&gt;DATE(Settings!$B$3,11,Settings!$B$4),"Overdue","No package"))))</f>
        <v/>
      </c>
      <c r="AX112" t="str">
        <f>IF(OR($A112="",Settings!$B$3=""),"",IF(DATE(Settings!$B$3,12,1)&gt;TODAY(),"",IF(SUM(AV112)&gt;0,IF($M112=0,"",IF(AV112&gt;=$M112+IF(AND(ISNUMBER(AW112),AW112&gt;DATE(Settings!$B$3,12,Settings!$B$4)),ROUND($M112*Settings!$B$5/100,0),0),"Up to date",IF(TODAY()&gt;DATE(Settings!$B$3,12,Settings!$B$4),"Overdue","Partial payment"))),IF(TODAY()&gt;DATE(Settings!$B$3,12,Settings!$B$4),"Overdue","No package"))))</f>
        <v/>
      </c>
    </row>
    <row r="113" spans="12:50" x14ac:dyDescent="0.25">
      <c r="M113" s="2" t="str">
        <f>IF($A113="","",IFERROR(VLOOKUP($L113,Settings!$A$9:$B$14,2,FALSE),0))</f>
        <v/>
      </c>
      <c r="N113" t="str">
        <f>IF($A113="","",IF(Q113="Overdue",1,0)+IF(T113="Overdue",1,0)+IF(W113="Overdue",1,0)+IF(Z113="Overdue",1,0)+IF(AC113="Overdue",1,0)+IF(AF113="Overdue",1,0)+IF(AI113="Overdue",1,0)+IF(AL113="Overdue",1,0)+IF(AO113="Overdue",1,0)+IF(AR113="Overdue",1,0)+IF(AU113="Overdue",1,0)+IF(AX113="Overdue",1,0))</f>
        <v/>
      </c>
      <c r="Q113" t="str">
        <f>IF(OR($A113="",Settings!$B$3=""),"",IF(DATE(Settings!$B$3,1,1)&gt;TODAY(),"",IF(SUM(O113)&gt;0,IF($M113=0,"",IF(O113&gt;=$M113+IF(AND(ISNUMBER(P113),P113&gt;DATE(Settings!$B$3,1,Settings!$B$4)),ROUND($M113*Settings!$B$5/100,0),0),"Up to date",IF(TODAY()&gt;DATE(Settings!$B$3,1,Settings!$B$4),"Overdue","Partial payment"))),IF(TODAY()&gt;DATE(Settings!$B$3,1,Settings!$B$4),"Overdue","No package"))))</f>
        <v/>
      </c>
      <c r="T113" t="str">
        <f>IF(OR($A113="",Settings!$B$3=""),"",IF(DATE(Settings!$B$3,2,1)&gt;TODAY(),"",IF(SUM(R113)&gt;0,IF($M113=0,"",IF(R113&gt;=$M113+IF(AND(ISNUMBER(S113),S113&gt;DATE(Settings!$B$3,2,Settings!$B$4)),ROUND($M113*Settings!$B$5/100,0),0),"Up to date",IF(TODAY()&gt;DATE(Settings!$B$3,2,Settings!$B$4),"Overdue","Partial payment"))),IF(TODAY()&gt;DATE(Settings!$B$3,2,Settings!$B$4),"Overdue","No package"))))</f>
        <v/>
      </c>
      <c r="W113" t="str">
        <f>IF(OR($A113="",Settings!$B$3=""),"",IF(DATE(Settings!$B$3,3,1)&gt;TODAY(),"",IF(SUM(U113)&gt;0,IF($M113=0,"",IF(U113&gt;=$M113+IF(AND(ISNUMBER(V113),V113&gt;DATE(Settings!$B$3,3,Settings!$B$4)),ROUND($M113*Settings!$B$5/100,0),0),"Up to date",IF(TODAY()&gt;DATE(Settings!$B$3,3,Settings!$B$4),"Overdue","Partial payment"))),IF(TODAY()&gt;DATE(Settings!$B$3,3,Settings!$B$4),"Overdue","No package"))))</f>
        <v/>
      </c>
      <c r="Z113" t="str">
        <f>IF(OR($A113="",Settings!$B$3=""),"",IF(DATE(Settings!$B$3,4,1)&gt;TODAY(),"",IF(SUM(X113)&gt;0,IF($M113=0,"",IF(X113&gt;=$M113+IF(AND(ISNUMBER(Y113),Y113&gt;DATE(Settings!$B$3,4,Settings!$B$4)),ROUND($M113*Settings!$B$5/100,0),0),"Up to date",IF(TODAY()&gt;DATE(Settings!$B$3,4,Settings!$B$4),"Overdue","Partial payment"))),IF(TODAY()&gt;DATE(Settings!$B$3,4,Settings!$B$4),"Overdue","No package"))))</f>
        <v/>
      </c>
      <c r="AC113" t="str">
        <f>IF(OR($A113="",Settings!$B$3=""),"",IF(DATE(Settings!$B$3,5,1)&gt;TODAY(),"",IF(SUM(AA113)&gt;0,IF($M113=0,"",IF(AA113&gt;=$M113+IF(AND(ISNUMBER(AB113),AB113&gt;DATE(Settings!$B$3,5,Settings!$B$4)),ROUND($M113*Settings!$B$5/100,0),0),"Up to date",IF(TODAY()&gt;DATE(Settings!$B$3,5,Settings!$B$4),"Overdue","Partial payment"))),IF(TODAY()&gt;DATE(Settings!$B$3,5,Settings!$B$4),"Overdue","No package"))))</f>
        <v/>
      </c>
      <c r="AF113" t="str">
        <f>IF(OR($A113="",Settings!$B$3=""),"",IF(DATE(Settings!$B$3,6,1)&gt;TODAY(),"",IF(SUM(AD113)&gt;0,IF($M113=0,"",IF(AD113&gt;=$M113+IF(AND(ISNUMBER(AE113),AE113&gt;DATE(Settings!$B$3,6,Settings!$B$4)),ROUND($M113*Settings!$B$5/100,0),0),"Up to date",IF(TODAY()&gt;DATE(Settings!$B$3,6,Settings!$B$4),"Overdue","Partial payment"))),IF(TODAY()&gt;DATE(Settings!$B$3,6,Settings!$B$4),"Overdue","No package"))))</f>
        <v/>
      </c>
      <c r="AI113" t="str">
        <f>IF(OR($A113="",Settings!$B$3=""),"",IF(DATE(Settings!$B$3,7,1)&gt;TODAY(),"",IF(SUM(AG113)&gt;0,IF($M113=0,"",IF(AG113&gt;=$M113+IF(AND(ISNUMBER(AH113),AH113&gt;DATE(Settings!$B$3,7,Settings!$B$4)),ROUND($M113*Settings!$B$5/100,0),0),"Up to date",IF(TODAY()&gt;DATE(Settings!$B$3,7,Settings!$B$4),"Overdue","Partial payment"))),IF(TODAY()&gt;DATE(Settings!$B$3,7,Settings!$B$4),"Overdue","No package"))))</f>
        <v/>
      </c>
      <c r="AL113" t="str">
        <f>IF(OR($A113="",Settings!$B$3=""),"",IF(DATE(Settings!$B$3,8,1)&gt;TODAY(),"",IF(SUM(AJ113)&gt;0,IF($M113=0,"",IF(AJ113&gt;=$M113+IF(AND(ISNUMBER(AK113),AK113&gt;DATE(Settings!$B$3,8,Settings!$B$4)),ROUND($M113*Settings!$B$5/100,0),0),"Up to date",IF(TODAY()&gt;DATE(Settings!$B$3,8,Settings!$B$4),"Overdue","Partial payment"))),IF(TODAY()&gt;DATE(Settings!$B$3,8,Settings!$B$4),"Overdue","No package"))))</f>
        <v/>
      </c>
      <c r="AO113" t="str">
        <f>IF(OR($A113="",Settings!$B$3=""),"",IF(DATE(Settings!$B$3,9,1)&gt;TODAY(),"",IF(SUM(AM113)&gt;0,IF($M113=0,"",IF(AM113&gt;=$M113+IF(AND(ISNUMBER(AN113),AN113&gt;DATE(Settings!$B$3,9,Settings!$B$4)),ROUND($M113*Settings!$B$5/100,0),0),"Up to date",IF(TODAY()&gt;DATE(Settings!$B$3,9,Settings!$B$4),"Overdue","Partial payment"))),IF(TODAY()&gt;DATE(Settings!$B$3,9,Settings!$B$4),"Overdue","No package"))))</f>
        <v/>
      </c>
      <c r="AR113" t="str">
        <f>IF(OR($A113="",Settings!$B$3=""),"",IF(DATE(Settings!$B$3,10,1)&gt;TODAY(),"",IF(SUM(AP113)&gt;0,IF($M113=0,"",IF(AP113&gt;=$M113+IF(AND(ISNUMBER(AQ113),AQ113&gt;DATE(Settings!$B$3,10,Settings!$B$4)),ROUND($M113*Settings!$B$5/100,0),0),"Up to date",IF(TODAY()&gt;DATE(Settings!$B$3,10,Settings!$B$4),"Overdue","Partial payment"))),IF(TODAY()&gt;DATE(Settings!$B$3,10,Settings!$B$4),"Overdue","No package"))))</f>
        <v/>
      </c>
      <c r="AU113" t="str">
        <f>IF(OR($A113="",Settings!$B$3=""),"",IF(DATE(Settings!$B$3,11,1)&gt;TODAY(),"",IF(SUM(AS113)&gt;0,IF($M113=0,"",IF(AS113&gt;=$M113+IF(AND(ISNUMBER(AT113),AT113&gt;DATE(Settings!$B$3,11,Settings!$B$4)),ROUND($M113*Settings!$B$5/100,0),0),"Up to date",IF(TODAY()&gt;DATE(Settings!$B$3,11,Settings!$B$4),"Overdue","Partial payment"))),IF(TODAY()&gt;DATE(Settings!$B$3,11,Settings!$B$4),"Overdue","No package"))))</f>
        <v/>
      </c>
      <c r="AX113" t="str">
        <f>IF(OR($A113="",Settings!$B$3=""),"",IF(DATE(Settings!$B$3,12,1)&gt;TODAY(),"",IF(SUM(AV113)&gt;0,IF($M113=0,"",IF(AV113&gt;=$M113+IF(AND(ISNUMBER(AW113),AW113&gt;DATE(Settings!$B$3,12,Settings!$B$4)),ROUND($M113*Settings!$B$5/100,0),0),"Up to date",IF(TODAY()&gt;DATE(Settings!$B$3,12,Settings!$B$4),"Overdue","Partial payment"))),IF(TODAY()&gt;DATE(Settings!$B$3,12,Settings!$B$4),"Overdue","No package"))))</f>
        <v/>
      </c>
    </row>
    <row r="114" spans="12:50" x14ac:dyDescent="0.25">
      <c r="M114" s="2" t="str">
        <f>IF($A114="","",IFERROR(VLOOKUP($L114,Settings!$A$9:$B$14,2,FALSE),0))</f>
        <v/>
      </c>
      <c r="N114" t="str">
        <f>IF($A114="","",IF(Q114="Overdue",1,0)+IF(T114="Overdue",1,0)+IF(W114="Overdue",1,0)+IF(Z114="Overdue",1,0)+IF(AC114="Overdue",1,0)+IF(AF114="Overdue",1,0)+IF(AI114="Overdue",1,0)+IF(AL114="Overdue",1,0)+IF(AO114="Overdue",1,0)+IF(AR114="Overdue",1,0)+IF(AU114="Overdue",1,0)+IF(AX114="Overdue",1,0))</f>
        <v/>
      </c>
      <c r="Q114" t="str">
        <f>IF(OR($A114="",Settings!$B$3=""),"",IF(DATE(Settings!$B$3,1,1)&gt;TODAY(),"",IF(SUM(O114)&gt;0,IF($M114=0,"",IF(O114&gt;=$M114+IF(AND(ISNUMBER(P114),P114&gt;DATE(Settings!$B$3,1,Settings!$B$4)),ROUND($M114*Settings!$B$5/100,0),0),"Up to date",IF(TODAY()&gt;DATE(Settings!$B$3,1,Settings!$B$4),"Overdue","Partial payment"))),IF(TODAY()&gt;DATE(Settings!$B$3,1,Settings!$B$4),"Overdue","No package"))))</f>
        <v/>
      </c>
      <c r="T114" t="str">
        <f>IF(OR($A114="",Settings!$B$3=""),"",IF(DATE(Settings!$B$3,2,1)&gt;TODAY(),"",IF(SUM(R114)&gt;0,IF($M114=0,"",IF(R114&gt;=$M114+IF(AND(ISNUMBER(S114),S114&gt;DATE(Settings!$B$3,2,Settings!$B$4)),ROUND($M114*Settings!$B$5/100,0),0),"Up to date",IF(TODAY()&gt;DATE(Settings!$B$3,2,Settings!$B$4),"Overdue","Partial payment"))),IF(TODAY()&gt;DATE(Settings!$B$3,2,Settings!$B$4),"Overdue","No package"))))</f>
        <v/>
      </c>
      <c r="W114" t="str">
        <f>IF(OR($A114="",Settings!$B$3=""),"",IF(DATE(Settings!$B$3,3,1)&gt;TODAY(),"",IF(SUM(U114)&gt;0,IF($M114=0,"",IF(U114&gt;=$M114+IF(AND(ISNUMBER(V114),V114&gt;DATE(Settings!$B$3,3,Settings!$B$4)),ROUND($M114*Settings!$B$5/100,0),0),"Up to date",IF(TODAY()&gt;DATE(Settings!$B$3,3,Settings!$B$4),"Overdue","Partial payment"))),IF(TODAY()&gt;DATE(Settings!$B$3,3,Settings!$B$4),"Overdue","No package"))))</f>
        <v/>
      </c>
      <c r="Z114" t="str">
        <f>IF(OR($A114="",Settings!$B$3=""),"",IF(DATE(Settings!$B$3,4,1)&gt;TODAY(),"",IF(SUM(X114)&gt;0,IF($M114=0,"",IF(X114&gt;=$M114+IF(AND(ISNUMBER(Y114),Y114&gt;DATE(Settings!$B$3,4,Settings!$B$4)),ROUND($M114*Settings!$B$5/100,0),0),"Up to date",IF(TODAY()&gt;DATE(Settings!$B$3,4,Settings!$B$4),"Overdue","Partial payment"))),IF(TODAY()&gt;DATE(Settings!$B$3,4,Settings!$B$4),"Overdue","No package"))))</f>
        <v/>
      </c>
      <c r="AC114" t="str">
        <f>IF(OR($A114="",Settings!$B$3=""),"",IF(DATE(Settings!$B$3,5,1)&gt;TODAY(),"",IF(SUM(AA114)&gt;0,IF($M114=0,"",IF(AA114&gt;=$M114+IF(AND(ISNUMBER(AB114),AB114&gt;DATE(Settings!$B$3,5,Settings!$B$4)),ROUND($M114*Settings!$B$5/100,0),0),"Up to date",IF(TODAY()&gt;DATE(Settings!$B$3,5,Settings!$B$4),"Overdue","Partial payment"))),IF(TODAY()&gt;DATE(Settings!$B$3,5,Settings!$B$4),"Overdue","No package"))))</f>
        <v/>
      </c>
      <c r="AF114" t="str">
        <f>IF(OR($A114="",Settings!$B$3=""),"",IF(DATE(Settings!$B$3,6,1)&gt;TODAY(),"",IF(SUM(AD114)&gt;0,IF($M114=0,"",IF(AD114&gt;=$M114+IF(AND(ISNUMBER(AE114),AE114&gt;DATE(Settings!$B$3,6,Settings!$B$4)),ROUND($M114*Settings!$B$5/100,0),0),"Up to date",IF(TODAY()&gt;DATE(Settings!$B$3,6,Settings!$B$4),"Overdue","Partial payment"))),IF(TODAY()&gt;DATE(Settings!$B$3,6,Settings!$B$4),"Overdue","No package"))))</f>
        <v/>
      </c>
      <c r="AI114" t="str">
        <f>IF(OR($A114="",Settings!$B$3=""),"",IF(DATE(Settings!$B$3,7,1)&gt;TODAY(),"",IF(SUM(AG114)&gt;0,IF($M114=0,"",IF(AG114&gt;=$M114+IF(AND(ISNUMBER(AH114),AH114&gt;DATE(Settings!$B$3,7,Settings!$B$4)),ROUND($M114*Settings!$B$5/100,0),0),"Up to date",IF(TODAY()&gt;DATE(Settings!$B$3,7,Settings!$B$4),"Overdue","Partial payment"))),IF(TODAY()&gt;DATE(Settings!$B$3,7,Settings!$B$4),"Overdue","No package"))))</f>
        <v/>
      </c>
      <c r="AL114" t="str">
        <f>IF(OR($A114="",Settings!$B$3=""),"",IF(DATE(Settings!$B$3,8,1)&gt;TODAY(),"",IF(SUM(AJ114)&gt;0,IF($M114=0,"",IF(AJ114&gt;=$M114+IF(AND(ISNUMBER(AK114),AK114&gt;DATE(Settings!$B$3,8,Settings!$B$4)),ROUND($M114*Settings!$B$5/100,0),0),"Up to date",IF(TODAY()&gt;DATE(Settings!$B$3,8,Settings!$B$4),"Overdue","Partial payment"))),IF(TODAY()&gt;DATE(Settings!$B$3,8,Settings!$B$4),"Overdue","No package"))))</f>
        <v/>
      </c>
      <c r="AO114" t="str">
        <f>IF(OR($A114="",Settings!$B$3=""),"",IF(DATE(Settings!$B$3,9,1)&gt;TODAY(),"",IF(SUM(AM114)&gt;0,IF($M114=0,"",IF(AM114&gt;=$M114+IF(AND(ISNUMBER(AN114),AN114&gt;DATE(Settings!$B$3,9,Settings!$B$4)),ROUND($M114*Settings!$B$5/100,0),0),"Up to date",IF(TODAY()&gt;DATE(Settings!$B$3,9,Settings!$B$4),"Overdue","Partial payment"))),IF(TODAY()&gt;DATE(Settings!$B$3,9,Settings!$B$4),"Overdue","No package"))))</f>
        <v/>
      </c>
      <c r="AR114" t="str">
        <f>IF(OR($A114="",Settings!$B$3=""),"",IF(DATE(Settings!$B$3,10,1)&gt;TODAY(),"",IF(SUM(AP114)&gt;0,IF($M114=0,"",IF(AP114&gt;=$M114+IF(AND(ISNUMBER(AQ114),AQ114&gt;DATE(Settings!$B$3,10,Settings!$B$4)),ROUND($M114*Settings!$B$5/100,0),0),"Up to date",IF(TODAY()&gt;DATE(Settings!$B$3,10,Settings!$B$4),"Overdue","Partial payment"))),IF(TODAY()&gt;DATE(Settings!$B$3,10,Settings!$B$4),"Overdue","No package"))))</f>
        <v/>
      </c>
      <c r="AU114" t="str">
        <f>IF(OR($A114="",Settings!$B$3=""),"",IF(DATE(Settings!$B$3,11,1)&gt;TODAY(),"",IF(SUM(AS114)&gt;0,IF($M114=0,"",IF(AS114&gt;=$M114+IF(AND(ISNUMBER(AT114),AT114&gt;DATE(Settings!$B$3,11,Settings!$B$4)),ROUND($M114*Settings!$B$5/100,0),0),"Up to date",IF(TODAY()&gt;DATE(Settings!$B$3,11,Settings!$B$4),"Overdue","Partial payment"))),IF(TODAY()&gt;DATE(Settings!$B$3,11,Settings!$B$4),"Overdue","No package"))))</f>
        <v/>
      </c>
      <c r="AX114" t="str">
        <f>IF(OR($A114="",Settings!$B$3=""),"",IF(DATE(Settings!$B$3,12,1)&gt;TODAY(),"",IF(SUM(AV114)&gt;0,IF($M114=0,"",IF(AV114&gt;=$M114+IF(AND(ISNUMBER(AW114),AW114&gt;DATE(Settings!$B$3,12,Settings!$B$4)),ROUND($M114*Settings!$B$5/100,0),0),"Up to date",IF(TODAY()&gt;DATE(Settings!$B$3,12,Settings!$B$4),"Overdue","Partial payment"))),IF(TODAY()&gt;DATE(Settings!$B$3,12,Settings!$B$4),"Overdue","No package"))))</f>
        <v/>
      </c>
    </row>
    <row r="115" spans="12:50" x14ac:dyDescent="0.25">
      <c r="M115" s="2" t="str">
        <f>IF($A115="","",IFERROR(VLOOKUP($L115,Settings!$A$9:$B$14,2,FALSE),0))</f>
        <v/>
      </c>
      <c r="N115" t="str">
        <f>IF($A115="","",IF(Q115="Overdue",1,0)+IF(T115="Overdue",1,0)+IF(W115="Overdue",1,0)+IF(Z115="Overdue",1,0)+IF(AC115="Overdue",1,0)+IF(AF115="Overdue",1,0)+IF(AI115="Overdue",1,0)+IF(AL115="Overdue",1,0)+IF(AO115="Overdue",1,0)+IF(AR115="Overdue",1,0)+IF(AU115="Overdue",1,0)+IF(AX115="Overdue",1,0))</f>
        <v/>
      </c>
      <c r="Q115" t="str">
        <f>IF(OR($A115="",Settings!$B$3=""),"",IF(DATE(Settings!$B$3,1,1)&gt;TODAY(),"",IF(SUM(O115)&gt;0,IF($M115=0,"",IF(O115&gt;=$M115+IF(AND(ISNUMBER(P115),P115&gt;DATE(Settings!$B$3,1,Settings!$B$4)),ROUND($M115*Settings!$B$5/100,0),0),"Up to date",IF(TODAY()&gt;DATE(Settings!$B$3,1,Settings!$B$4),"Overdue","Partial payment"))),IF(TODAY()&gt;DATE(Settings!$B$3,1,Settings!$B$4),"Overdue","No package"))))</f>
        <v/>
      </c>
      <c r="T115" t="str">
        <f>IF(OR($A115="",Settings!$B$3=""),"",IF(DATE(Settings!$B$3,2,1)&gt;TODAY(),"",IF(SUM(R115)&gt;0,IF($M115=0,"",IF(R115&gt;=$M115+IF(AND(ISNUMBER(S115),S115&gt;DATE(Settings!$B$3,2,Settings!$B$4)),ROUND($M115*Settings!$B$5/100,0),0),"Up to date",IF(TODAY()&gt;DATE(Settings!$B$3,2,Settings!$B$4),"Overdue","Partial payment"))),IF(TODAY()&gt;DATE(Settings!$B$3,2,Settings!$B$4),"Overdue","No package"))))</f>
        <v/>
      </c>
      <c r="W115" t="str">
        <f>IF(OR($A115="",Settings!$B$3=""),"",IF(DATE(Settings!$B$3,3,1)&gt;TODAY(),"",IF(SUM(U115)&gt;0,IF($M115=0,"",IF(U115&gt;=$M115+IF(AND(ISNUMBER(V115),V115&gt;DATE(Settings!$B$3,3,Settings!$B$4)),ROUND($M115*Settings!$B$5/100,0),0),"Up to date",IF(TODAY()&gt;DATE(Settings!$B$3,3,Settings!$B$4),"Overdue","Partial payment"))),IF(TODAY()&gt;DATE(Settings!$B$3,3,Settings!$B$4),"Overdue","No package"))))</f>
        <v/>
      </c>
      <c r="Z115" t="str">
        <f>IF(OR($A115="",Settings!$B$3=""),"",IF(DATE(Settings!$B$3,4,1)&gt;TODAY(),"",IF(SUM(X115)&gt;0,IF($M115=0,"",IF(X115&gt;=$M115+IF(AND(ISNUMBER(Y115),Y115&gt;DATE(Settings!$B$3,4,Settings!$B$4)),ROUND($M115*Settings!$B$5/100,0),0),"Up to date",IF(TODAY()&gt;DATE(Settings!$B$3,4,Settings!$B$4),"Overdue","Partial payment"))),IF(TODAY()&gt;DATE(Settings!$B$3,4,Settings!$B$4),"Overdue","No package"))))</f>
        <v/>
      </c>
      <c r="AC115" t="str">
        <f>IF(OR($A115="",Settings!$B$3=""),"",IF(DATE(Settings!$B$3,5,1)&gt;TODAY(),"",IF(SUM(AA115)&gt;0,IF($M115=0,"",IF(AA115&gt;=$M115+IF(AND(ISNUMBER(AB115),AB115&gt;DATE(Settings!$B$3,5,Settings!$B$4)),ROUND($M115*Settings!$B$5/100,0),0),"Up to date",IF(TODAY()&gt;DATE(Settings!$B$3,5,Settings!$B$4),"Overdue","Partial payment"))),IF(TODAY()&gt;DATE(Settings!$B$3,5,Settings!$B$4),"Overdue","No package"))))</f>
        <v/>
      </c>
      <c r="AF115" t="str">
        <f>IF(OR($A115="",Settings!$B$3=""),"",IF(DATE(Settings!$B$3,6,1)&gt;TODAY(),"",IF(SUM(AD115)&gt;0,IF($M115=0,"",IF(AD115&gt;=$M115+IF(AND(ISNUMBER(AE115),AE115&gt;DATE(Settings!$B$3,6,Settings!$B$4)),ROUND($M115*Settings!$B$5/100,0),0),"Up to date",IF(TODAY()&gt;DATE(Settings!$B$3,6,Settings!$B$4),"Overdue","Partial payment"))),IF(TODAY()&gt;DATE(Settings!$B$3,6,Settings!$B$4),"Overdue","No package"))))</f>
        <v/>
      </c>
      <c r="AI115" t="str">
        <f>IF(OR($A115="",Settings!$B$3=""),"",IF(DATE(Settings!$B$3,7,1)&gt;TODAY(),"",IF(SUM(AG115)&gt;0,IF($M115=0,"",IF(AG115&gt;=$M115+IF(AND(ISNUMBER(AH115),AH115&gt;DATE(Settings!$B$3,7,Settings!$B$4)),ROUND($M115*Settings!$B$5/100,0),0),"Up to date",IF(TODAY()&gt;DATE(Settings!$B$3,7,Settings!$B$4),"Overdue","Partial payment"))),IF(TODAY()&gt;DATE(Settings!$B$3,7,Settings!$B$4),"Overdue","No package"))))</f>
        <v/>
      </c>
      <c r="AL115" t="str">
        <f>IF(OR($A115="",Settings!$B$3=""),"",IF(DATE(Settings!$B$3,8,1)&gt;TODAY(),"",IF(SUM(AJ115)&gt;0,IF($M115=0,"",IF(AJ115&gt;=$M115+IF(AND(ISNUMBER(AK115),AK115&gt;DATE(Settings!$B$3,8,Settings!$B$4)),ROUND($M115*Settings!$B$5/100,0),0),"Up to date",IF(TODAY()&gt;DATE(Settings!$B$3,8,Settings!$B$4),"Overdue","Partial payment"))),IF(TODAY()&gt;DATE(Settings!$B$3,8,Settings!$B$4),"Overdue","No package"))))</f>
        <v/>
      </c>
      <c r="AO115" t="str">
        <f>IF(OR($A115="",Settings!$B$3=""),"",IF(DATE(Settings!$B$3,9,1)&gt;TODAY(),"",IF(SUM(AM115)&gt;0,IF($M115=0,"",IF(AM115&gt;=$M115+IF(AND(ISNUMBER(AN115),AN115&gt;DATE(Settings!$B$3,9,Settings!$B$4)),ROUND($M115*Settings!$B$5/100,0),0),"Up to date",IF(TODAY()&gt;DATE(Settings!$B$3,9,Settings!$B$4),"Overdue","Partial payment"))),IF(TODAY()&gt;DATE(Settings!$B$3,9,Settings!$B$4),"Overdue","No package"))))</f>
        <v/>
      </c>
      <c r="AR115" t="str">
        <f>IF(OR($A115="",Settings!$B$3=""),"",IF(DATE(Settings!$B$3,10,1)&gt;TODAY(),"",IF(SUM(AP115)&gt;0,IF($M115=0,"",IF(AP115&gt;=$M115+IF(AND(ISNUMBER(AQ115),AQ115&gt;DATE(Settings!$B$3,10,Settings!$B$4)),ROUND($M115*Settings!$B$5/100,0),0),"Up to date",IF(TODAY()&gt;DATE(Settings!$B$3,10,Settings!$B$4),"Overdue","Partial payment"))),IF(TODAY()&gt;DATE(Settings!$B$3,10,Settings!$B$4),"Overdue","No package"))))</f>
        <v/>
      </c>
      <c r="AU115" t="str">
        <f>IF(OR($A115="",Settings!$B$3=""),"",IF(DATE(Settings!$B$3,11,1)&gt;TODAY(),"",IF(SUM(AS115)&gt;0,IF($M115=0,"",IF(AS115&gt;=$M115+IF(AND(ISNUMBER(AT115),AT115&gt;DATE(Settings!$B$3,11,Settings!$B$4)),ROUND($M115*Settings!$B$5/100,0),0),"Up to date",IF(TODAY()&gt;DATE(Settings!$B$3,11,Settings!$B$4),"Overdue","Partial payment"))),IF(TODAY()&gt;DATE(Settings!$B$3,11,Settings!$B$4),"Overdue","No package"))))</f>
        <v/>
      </c>
      <c r="AX115" t="str">
        <f>IF(OR($A115="",Settings!$B$3=""),"",IF(DATE(Settings!$B$3,12,1)&gt;TODAY(),"",IF(SUM(AV115)&gt;0,IF($M115=0,"",IF(AV115&gt;=$M115+IF(AND(ISNUMBER(AW115),AW115&gt;DATE(Settings!$B$3,12,Settings!$B$4)),ROUND($M115*Settings!$B$5/100,0),0),"Up to date",IF(TODAY()&gt;DATE(Settings!$B$3,12,Settings!$B$4),"Overdue","Partial payment"))),IF(TODAY()&gt;DATE(Settings!$B$3,12,Settings!$B$4),"Overdue","No package"))))</f>
        <v/>
      </c>
    </row>
    <row r="116" spans="12:50" x14ac:dyDescent="0.25">
      <c r="M116" s="2" t="str">
        <f>IF($A116="","",IFERROR(VLOOKUP($L116,Settings!$A$9:$B$14,2,FALSE),0))</f>
        <v/>
      </c>
      <c r="N116" t="str">
        <f>IF($A116="","",IF(Q116="Overdue",1,0)+IF(T116="Overdue",1,0)+IF(W116="Overdue",1,0)+IF(Z116="Overdue",1,0)+IF(AC116="Overdue",1,0)+IF(AF116="Overdue",1,0)+IF(AI116="Overdue",1,0)+IF(AL116="Overdue",1,0)+IF(AO116="Overdue",1,0)+IF(AR116="Overdue",1,0)+IF(AU116="Overdue",1,0)+IF(AX116="Overdue",1,0))</f>
        <v/>
      </c>
      <c r="Q116" t="str">
        <f>IF(OR($A116="",Settings!$B$3=""),"",IF(DATE(Settings!$B$3,1,1)&gt;TODAY(),"",IF(SUM(O116)&gt;0,IF($M116=0,"",IF(O116&gt;=$M116+IF(AND(ISNUMBER(P116),P116&gt;DATE(Settings!$B$3,1,Settings!$B$4)),ROUND($M116*Settings!$B$5/100,0),0),"Up to date",IF(TODAY()&gt;DATE(Settings!$B$3,1,Settings!$B$4),"Overdue","Partial payment"))),IF(TODAY()&gt;DATE(Settings!$B$3,1,Settings!$B$4),"Overdue","No package"))))</f>
        <v/>
      </c>
      <c r="T116" t="str">
        <f>IF(OR($A116="",Settings!$B$3=""),"",IF(DATE(Settings!$B$3,2,1)&gt;TODAY(),"",IF(SUM(R116)&gt;0,IF($M116=0,"",IF(R116&gt;=$M116+IF(AND(ISNUMBER(S116),S116&gt;DATE(Settings!$B$3,2,Settings!$B$4)),ROUND($M116*Settings!$B$5/100,0),0),"Up to date",IF(TODAY()&gt;DATE(Settings!$B$3,2,Settings!$B$4),"Overdue","Partial payment"))),IF(TODAY()&gt;DATE(Settings!$B$3,2,Settings!$B$4),"Overdue","No package"))))</f>
        <v/>
      </c>
      <c r="W116" t="str">
        <f>IF(OR($A116="",Settings!$B$3=""),"",IF(DATE(Settings!$B$3,3,1)&gt;TODAY(),"",IF(SUM(U116)&gt;0,IF($M116=0,"",IF(U116&gt;=$M116+IF(AND(ISNUMBER(V116),V116&gt;DATE(Settings!$B$3,3,Settings!$B$4)),ROUND($M116*Settings!$B$5/100,0),0),"Up to date",IF(TODAY()&gt;DATE(Settings!$B$3,3,Settings!$B$4),"Overdue","Partial payment"))),IF(TODAY()&gt;DATE(Settings!$B$3,3,Settings!$B$4),"Overdue","No package"))))</f>
        <v/>
      </c>
      <c r="Z116" t="str">
        <f>IF(OR($A116="",Settings!$B$3=""),"",IF(DATE(Settings!$B$3,4,1)&gt;TODAY(),"",IF(SUM(X116)&gt;0,IF($M116=0,"",IF(X116&gt;=$M116+IF(AND(ISNUMBER(Y116),Y116&gt;DATE(Settings!$B$3,4,Settings!$B$4)),ROUND($M116*Settings!$B$5/100,0),0),"Up to date",IF(TODAY()&gt;DATE(Settings!$B$3,4,Settings!$B$4),"Overdue","Partial payment"))),IF(TODAY()&gt;DATE(Settings!$B$3,4,Settings!$B$4),"Overdue","No package"))))</f>
        <v/>
      </c>
      <c r="AC116" t="str">
        <f>IF(OR($A116="",Settings!$B$3=""),"",IF(DATE(Settings!$B$3,5,1)&gt;TODAY(),"",IF(SUM(AA116)&gt;0,IF($M116=0,"",IF(AA116&gt;=$M116+IF(AND(ISNUMBER(AB116),AB116&gt;DATE(Settings!$B$3,5,Settings!$B$4)),ROUND($M116*Settings!$B$5/100,0),0),"Up to date",IF(TODAY()&gt;DATE(Settings!$B$3,5,Settings!$B$4),"Overdue","Partial payment"))),IF(TODAY()&gt;DATE(Settings!$B$3,5,Settings!$B$4),"Overdue","No package"))))</f>
        <v/>
      </c>
      <c r="AF116" t="str">
        <f>IF(OR($A116="",Settings!$B$3=""),"",IF(DATE(Settings!$B$3,6,1)&gt;TODAY(),"",IF(SUM(AD116)&gt;0,IF($M116=0,"",IF(AD116&gt;=$M116+IF(AND(ISNUMBER(AE116),AE116&gt;DATE(Settings!$B$3,6,Settings!$B$4)),ROUND($M116*Settings!$B$5/100,0),0),"Up to date",IF(TODAY()&gt;DATE(Settings!$B$3,6,Settings!$B$4),"Overdue","Partial payment"))),IF(TODAY()&gt;DATE(Settings!$B$3,6,Settings!$B$4),"Overdue","No package"))))</f>
        <v/>
      </c>
      <c r="AI116" t="str">
        <f>IF(OR($A116="",Settings!$B$3=""),"",IF(DATE(Settings!$B$3,7,1)&gt;TODAY(),"",IF(SUM(AG116)&gt;0,IF($M116=0,"",IF(AG116&gt;=$M116+IF(AND(ISNUMBER(AH116),AH116&gt;DATE(Settings!$B$3,7,Settings!$B$4)),ROUND($M116*Settings!$B$5/100,0),0),"Up to date",IF(TODAY()&gt;DATE(Settings!$B$3,7,Settings!$B$4),"Overdue","Partial payment"))),IF(TODAY()&gt;DATE(Settings!$B$3,7,Settings!$B$4),"Overdue","No package"))))</f>
        <v/>
      </c>
      <c r="AL116" t="str">
        <f>IF(OR($A116="",Settings!$B$3=""),"",IF(DATE(Settings!$B$3,8,1)&gt;TODAY(),"",IF(SUM(AJ116)&gt;0,IF($M116=0,"",IF(AJ116&gt;=$M116+IF(AND(ISNUMBER(AK116),AK116&gt;DATE(Settings!$B$3,8,Settings!$B$4)),ROUND($M116*Settings!$B$5/100,0),0),"Up to date",IF(TODAY()&gt;DATE(Settings!$B$3,8,Settings!$B$4),"Overdue","Partial payment"))),IF(TODAY()&gt;DATE(Settings!$B$3,8,Settings!$B$4),"Overdue","No package"))))</f>
        <v/>
      </c>
      <c r="AO116" t="str">
        <f>IF(OR($A116="",Settings!$B$3=""),"",IF(DATE(Settings!$B$3,9,1)&gt;TODAY(),"",IF(SUM(AM116)&gt;0,IF($M116=0,"",IF(AM116&gt;=$M116+IF(AND(ISNUMBER(AN116),AN116&gt;DATE(Settings!$B$3,9,Settings!$B$4)),ROUND($M116*Settings!$B$5/100,0),0),"Up to date",IF(TODAY()&gt;DATE(Settings!$B$3,9,Settings!$B$4),"Overdue","Partial payment"))),IF(TODAY()&gt;DATE(Settings!$B$3,9,Settings!$B$4),"Overdue","No package"))))</f>
        <v/>
      </c>
      <c r="AR116" t="str">
        <f>IF(OR($A116="",Settings!$B$3=""),"",IF(DATE(Settings!$B$3,10,1)&gt;TODAY(),"",IF(SUM(AP116)&gt;0,IF($M116=0,"",IF(AP116&gt;=$M116+IF(AND(ISNUMBER(AQ116),AQ116&gt;DATE(Settings!$B$3,10,Settings!$B$4)),ROUND($M116*Settings!$B$5/100,0),0),"Up to date",IF(TODAY()&gt;DATE(Settings!$B$3,10,Settings!$B$4),"Overdue","Partial payment"))),IF(TODAY()&gt;DATE(Settings!$B$3,10,Settings!$B$4),"Overdue","No package"))))</f>
        <v/>
      </c>
      <c r="AU116" t="str">
        <f>IF(OR($A116="",Settings!$B$3=""),"",IF(DATE(Settings!$B$3,11,1)&gt;TODAY(),"",IF(SUM(AS116)&gt;0,IF($M116=0,"",IF(AS116&gt;=$M116+IF(AND(ISNUMBER(AT116),AT116&gt;DATE(Settings!$B$3,11,Settings!$B$4)),ROUND($M116*Settings!$B$5/100,0),0),"Up to date",IF(TODAY()&gt;DATE(Settings!$B$3,11,Settings!$B$4),"Overdue","Partial payment"))),IF(TODAY()&gt;DATE(Settings!$B$3,11,Settings!$B$4),"Overdue","No package"))))</f>
        <v/>
      </c>
      <c r="AX116" t="str">
        <f>IF(OR($A116="",Settings!$B$3=""),"",IF(DATE(Settings!$B$3,12,1)&gt;TODAY(),"",IF(SUM(AV116)&gt;0,IF($M116=0,"",IF(AV116&gt;=$M116+IF(AND(ISNUMBER(AW116),AW116&gt;DATE(Settings!$B$3,12,Settings!$B$4)),ROUND($M116*Settings!$B$5/100,0),0),"Up to date",IF(TODAY()&gt;DATE(Settings!$B$3,12,Settings!$B$4),"Overdue","Partial payment"))),IF(TODAY()&gt;DATE(Settings!$B$3,12,Settings!$B$4),"Overdue","No package"))))</f>
        <v/>
      </c>
    </row>
    <row r="117" spans="12:50" x14ac:dyDescent="0.25">
      <c r="M117" s="2" t="str">
        <f>IF($A117="","",IFERROR(VLOOKUP($L117,Settings!$A$9:$B$14,2,FALSE),0))</f>
        <v/>
      </c>
      <c r="N117" t="str">
        <f>IF($A117="","",IF(Q117="Overdue",1,0)+IF(T117="Overdue",1,0)+IF(W117="Overdue",1,0)+IF(Z117="Overdue",1,0)+IF(AC117="Overdue",1,0)+IF(AF117="Overdue",1,0)+IF(AI117="Overdue",1,0)+IF(AL117="Overdue",1,0)+IF(AO117="Overdue",1,0)+IF(AR117="Overdue",1,0)+IF(AU117="Overdue",1,0)+IF(AX117="Overdue",1,0))</f>
        <v/>
      </c>
      <c r="Q117" t="str">
        <f>IF(OR($A117="",Settings!$B$3=""),"",IF(DATE(Settings!$B$3,1,1)&gt;TODAY(),"",IF(SUM(O117)&gt;0,IF($M117=0,"",IF(O117&gt;=$M117+IF(AND(ISNUMBER(P117),P117&gt;DATE(Settings!$B$3,1,Settings!$B$4)),ROUND($M117*Settings!$B$5/100,0),0),"Up to date",IF(TODAY()&gt;DATE(Settings!$B$3,1,Settings!$B$4),"Overdue","Partial payment"))),IF(TODAY()&gt;DATE(Settings!$B$3,1,Settings!$B$4),"Overdue","No package"))))</f>
        <v/>
      </c>
      <c r="T117" t="str">
        <f>IF(OR($A117="",Settings!$B$3=""),"",IF(DATE(Settings!$B$3,2,1)&gt;TODAY(),"",IF(SUM(R117)&gt;0,IF($M117=0,"",IF(R117&gt;=$M117+IF(AND(ISNUMBER(S117),S117&gt;DATE(Settings!$B$3,2,Settings!$B$4)),ROUND($M117*Settings!$B$5/100,0),0),"Up to date",IF(TODAY()&gt;DATE(Settings!$B$3,2,Settings!$B$4),"Overdue","Partial payment"))),IF(TODAY()&gt;DATE(Settings!$B$3,2,Settings!$B$4),"Overdue","No package"))))</f>
        <v/>
      </c>
      <c r="W117" t="str">
        <f>IF(OR($A117="",Settings!$B$3=""),"",IF(DATE(Settings!$B$3,3,1)&gt;TODAY(),"",IF(SUM(U117)&gt;0,IF($M117=0,"",IF(U117&gt;=$M117+IF(AND(ISNUMBER(V117),V117&gt;DATE(Settings!$B$3,3,Settings!$B$4)),ROUND($M117*Settings!$B$5/100,0),0),"Up to date",IF(TODAY()&gt;DATE(Settings!$B$3,3,Settings!$B$4),"Overdue","Partial payment"))),IF(TODAY()&gt;DATE(Settings!$B$3,3,Settings!$B$4),"Overdue","No package"))))</f>
        <v/>
      </c>
      <c r="Z117" t="str">
        <f>IF(OR($A117="",Settings!$B$3=""),"",IF(DATE(Settings!$B$3,4,1)&gt;TODAY(),"",IF(SUM(X117)&gt;0,IF($M117=0,"",IF(X117&gt;=$M117+IF(AND(ISNUMBER(Y117),Y117&gt;DATE(Settings!$B$3,4,Settings!$B$4)),ROUND($M117*Settings!$B$5/100,0),0),"Up to date",IF(TODAY()&gt;DATE(Settings!$B$3,4,Settings!$B$4),"Overdue","Partial payment"))),IF(TODAY()&gt;DATE(Settings!$B$3,4,Settings!$B$4),"Overdue","No package"))))</f>
        <v/>
      </c>
      <c r="AC117" t="str">
        <f>IF(OR($A117="",Settings!$B$3=""),"",IF(DATE(Settings!$B$3,5,1)&gt;TODAY(),"",IF(SUM(AA117)&gt;0,IF($M117=0,"",IF(AA117&gt;=$M117+IF(AND(ISNUMBER(AB117),AB117&gt;DATE(Settings!$B$3,5,Settings!$B$4)),ROUND($M117*Settings!$B$5/100,0),0),"Up to date",IF(TODAY()&gt;DATE(Settings!$B$3,5,Settings!$B$4),"Overdue","Partial payment"))),IF(TODAY()&gt;DATE(Settings!$B$3,5,Settings!$B$4),"Overdue","No package"))))</f>
        <v/>
      </c>
      <c r="AF117" t="str">
        <f>IF(OR($A117="",Settings!$B$3=""),"",IF(DATE(Settings!$B$3,6,1)&gt;TODAY(),"",IF(SUM(AD117)&gt;0,IF($M117=0,"",IF(AD117&gt;=$M117+IF(AND(ISNUMBER(AE117),AE117&gt;DATE(Settings!$B$3,6,Settings!$B$4)),ROUND($M117*Settings!$B$5/100,0),0),"Up to date",IF(TODAY()&gt;DATE(Settings!$B$3,6,Settings!$B$4),"Overdue","Partial payment"))),IF(TODAY()&gt;DATE(Settings!$B$3,6,Settings!$B$4),"Overdue","No package"))))</f>
        <v/>
      </c>
      <c r="AI117" t="str">
        <f>IF(OR($A117="",Settings!$B$3=""),"",IF(DATE(Settings!$B$3,7,1)&gt;TODAY(),"",IF(SUM(AG117)&gt;0,IF($M117=0,"",IF(AG117&gt;=$M117+IF(AND(ISNUMBER(AH117),AH117&gt;DATE(Settings!$B$3,7,Settings!$B$4)),ROUND($M117*Settings!$B$5/100,0),0),"Up to date",IF(TODAY()&gt;DATE(Settings!$B$3,7,Settings!$B$4),"Overdue","Partial payment"))),IF(TODAY()&gt;DATE(Settings!$B$3,7,Settings!$B$4),"Overdue","No package"))))</f>
        <v/>
      </c>
      <c r="AL117" t="str">
        <f>IF(OR($A117="",Settings!$B$3=""),"",IF(DATE(Settings!$B$3,8,1)&gt;TODAY(),"",IF(SUM(AJ117)&gt;0,IF($M117=0,"",IF(AJ117&gt;=$M117+IF(AND(ISNUMBER(AK117),AK117&gt;DATE(Settings!$B$3,8,Settings!$B$4)),ROUND($M117*Settings!$B$5/100,0),0),"Up to date",IF(TODAY()&gt;DATE(Settings!$B$3,8,Settings!$B$4),"Overdue","Partial payment"))),IF(TODAY()&gt;DATE(Settings!$B$3,8,Settings!$B$4),"Overdue","No package"))))</f>
        <v/>
      </c>
      <c r="AO117" t="str">
        <f>IF(OR($A117="",Settings!$B$3=""),"",IF(DATE(Settings!$B$3,9,1)&gt;TODAY(),"",IF(SUM(AM117)&gt;0,IF($M117=0,"",IF(AM117&gt;=$M117+IF(AND(ISNUMBER(AN117),AN117&gt;DATE(Settings!$B$3,9,Settings!$B$4)),ROUND($M117*Settings!$B$5/100,0),0),"Up to date",IF(TODAY()&gt;DATE(Settings!$B$3,9,Settings!$B$4),"Overdue","Partial payment"))),IF(TODAY()&gt;DATE(Settings!$B$3,9,Settings!$B$4),"Overdue","No package"))))</f>
        <v/>
      </c>
      <c r="AR117" t="str">
        <f>IF(OR($A117="",Settings!$B$3=""),"",IF(DATE(Settings!$B$3,10,1)&gt;TODAY(),"",IF(SUM(AP117)&gt;0,IF($M117=0,"",IF(AP117&gt;=$M117+IF(AND(ISNUMBER(AQ117),AQ117&gt;DATE(Settings!$B$3,10,Settings!$B$4)),ROUND($M117*Settings!$B$5/100,0),0),"Up to date",IF(TODAY()&gt;DATE(Settings!$B$3,10,Settings!$B$4),"Overdue","Partial payment"))),IF(TODAY()&gt;DATE(Settings!$B$3,10,Settings!$B$4),"Overdue","No package"))))</f>
        <v/>
      </c>
      <c r="AU117" t="str">
        <f>IF(OR($A117="",Settings!$B$3=""),"",IF(DATE(Settings!$B$3,11,1)&gt;TODAY(),"",IF(SUM(AS117)&gt;0,IF($M117=0,"",IF(AS117&gt;=$M117+IF(AND(ISNUMBER(AT117),AT117&gt;DATE(Settings!$B$3,11,Settings!$B$4)),ROUND($M117*Settings!$B$5/100,0),0),"Up to date",IF(TODAY()&gt;DATE(Settings!$B$3,11,Settings!$B$4),"Overdue","Partial payment"))),IF(TODAY()&gt;DATE(Settings!$B$3,11,Settings!$B$4),"Overdue","No package"))))</f>
        <v/>
      </c>
      <c r="AX117" t="str">
        <f>IF(OR($A117="",Settings!$B$3=""),"",IF(DATE(Settings!$B$3,12,1)&gt;TODAY(),"",IF(SUM(AV117)&gt;0,IF($M117=0,"",IF(AV117&gt;=$M117+IF(AND(ISNUMBER(AW117),AW117&gt;DATE(Settings!$B$3,12,Settings!$B$4)),ROUND($M117*Settings!$B$5/100,0),0),"Up to date",IF(TODAY()&gt;DATE(Settings!$B$3,12,Settings!$B$4),"Overdue","Partial payment"))),IF(TODAY()&gt;DATE(Settings!$B$3,12,Settings!$B$4),"Overdue","No package"))))</f>
        <v/>
      </c>
    </row>
    <row r="118" spans="12:50" x14ac:dyDescent="0.25">
      <c r="M118" s="2" t="str">
        <f>IF($A118="","",IFERROR(VLOOKUP($L118,Settings!$A$9:$B$14,2,FALSE),0))</f>
        <v/>
      </c>
      <c r="N118" t="str">
        <f>IF($A118="","",IF(Q118="Overdue",1,0)+IF(T118="Overdue",1,0)+IF(W118="Overdue",1,0)+IF(Z118="Overdue",1,0)+IF(AC118="Overdue",1,0)+IF(AF118="Overdue",1,0)+IF(AI118="Overdue",1,0)+IF(AL118="Overdue",1,0)+IF(AO118="Overdue",1,0)+IF(AR118="Overdue",1,0)+IF(AU118="Overdue",1,0)+IF(AX118="Overdue",1,0))</f>
        <v/>
      </c>
      <c r="Q118" t="str">
        <f>IF(OR($A118="",Settings!$B$3=""),"",IF(DATE(Settings!$B$3,1,1)&gt;TODAY(),"",IF(SUM(O118)&gt;0,IF($M118=0,"",IF(O118&gt;=$M118+IF(AND(ISNUMBER(P118),P118&gt;DATE(Settings!$B$3,1,Settings!$B$4)),ROUND($M118*Settings!$B$5/100,0),0),"Up to date",IF(TODAY()&gt;DATE(Settings!$B$3,1,Settings!$B$4),"Overdue","Partial payment"))),IF(TODAY()&gt;DATE(Settings!$B$3,1,Settings!$B$4),"Overdue","No package"))))</f>
        <v/>
      </c>
      <c r="T118" t="str">
        <f>IF(OR($A118="",Settings!$B$3=""),"",IF(DATE(Settings!$B$3,2,1)&gt;TODAY(),"",IF(SUM(R118)&gt;0,IF($M118=0,"",IF(R118&gt;=$M118+IF(AND(ISNUMBER(S118),S118&gt;DATE(Settings!$B$3,2,Settings!$B$4)),ROUND($M118*Settings!$B$5/100,0),0),"Up to date",IF(TODAY()&gt;DATE(Settings!$B$3,2,Settings!$B$4),"Overdue","Partial payment"))),IF(TODAY()&gt;DATE(Settings!$B$3,2,Settings!$B$4),"Overdue","No package"))))</f>
        <v/>
      </c>
      <c r="W118" t="str">
        <f>IF(OR($A118="",Settings!$B$3=""),"",IF(DATE(Settings!$B$3,3,1)&gt;TODAY(),"",IF(SUM(U118)&gt;0,IF($M118=0,"",IF(U118&gt;=$M118+IF(AND(ISNUMBER(V118),V118&gt;DATE(Settings!$B$3,3,Settings!$B$4)),ROUND($M118*Settings!$B$5/100,0),0),"Up to date",IF(TODAY()&gt;DATE(Settings!$B$3,3,Settings!$B$4),"Overdue","Partial payment"))),IF(TODAY()&gt;DATE(Settings!$B$3,3,Settings!$B$4),"Overdue","No package"))))</f>
        <v/>
      </c>
      <c r="Z118" t="str">
        <f>IF(OR($A118="",Settings!$B$3=""),"",IF(DATE(Settings!$B$3,4,1)&gt;TODAY(),"",IF(SUM(X118)&gt;0,IF($M118=0,"",IF(X118&gt;=$M118+IF(AND(ISNUMBER(Y118),Y118&gt;DATE(Settings!$B$3,4,Settings!$B$4)),ROUND($M118*Settings!$B$5/100,0),0),"Up to date",IF(TODAY()&gt;DATE(Settings!$B$3,4,Settings!$B$4),"Overdue","Partial payment"))),IF(TODAY()&gt;DATE(Settings!$B$3,4,Settings!$B$4),"Overdue","No package"))))</f>
        <v/>
      </c>
      <c r="AC118" t="str">
        <f>IF(OR($A118="",Settings!$B$3=""),"",IF(DATE(Settings!$B$3,5,1)&gt;TODAY(),"",IF(SUM(AA118)&gt;0,IF($M118=0,"",IF(AA118&gt;=$M118+IF(AND(ISNUMBER(AB118),AB118&gt;DATE(Settings!$B$3,5,Settings!$B$4)),ROUND($M118*Settings!$B$5/100,0),0),"Up to date",IF(TODAY()&gt;DATE(Settings!$B$3,5,Settings!$B$4),"Overdue","Partial payment"))),IF(TODAY()&gt;DATE(Settings!$B$3,5,Settings!$B$4),"Overdue","No package"))))</f>
        <v/>
      </c>
      <c r="AF118" t="str">
        <f>IF(OR($A118="",Settings!$B$3=""),"",IF(DATE(Settings!$B$3,6,1)&gt;TODAY(),"",IF(SUM(AD118)&gt;0,IF($M118=0,"",IF(AD118&gt;=$M118+IF(AND(ISNUMBER(AE118),AE118&gt;DATE(Settings!$B$3,6,Settings!$B$4)),ROUND($M118*Settings!$B$5/100,0),0),"Up to date",IF(TODAY()&gt;DATE(Settings!$B$3,6,Settings!$B$4),"Overdue","Partial payment"))),IF(TODAY()&gt;DATE(Settings!$B$3,6,Settings!$B$4),"Overdue","No package"))))</f>
        <v/>
      </c>
      <c r="AI118" t="str">
        <f>IF(OR($A118="",Settings!$B$3=""),"",IF(DATE(Settings!$B$3,7,1)&gt;TODAY(),"",IF(SUM(AG118)&gt;0,IF($M118=0,"",IF(AG118&gt;=$M118+IF(AND(ISNUMBER(AH118),AH118&gt;DATE(Settings!$B$3,7,Settings!$B$4)),ROUND($M118*Settings!$B$5/100,0),0),"Up to date",IF(TODAY()&gt;DATE(Settings!$B$3,7,Settings!$B$4),"Overdue","Partial payment"))),IF(TODAY()&gt;DATE(Settings!$B$3,7,Settings!$B$4),"Overdue","No package"))))</f>
        <v/>
      </c>
      <c r="AL118" t="str">
        <f>IF(OR($A118="",Settings!$B$3=""),"",IF(DATE(Settings!$B$3,8,1)&gt;TODAY(),"",IF(SUM(AJ118)&gt;0,IF($M118=0,"",IF(AJ118&gt;=$M118+IF(AND(ISNUMBER(AK118),AK118&gt;DATE(Settings!$B$3,8,Settings!$B$4)),ROUND($M118*Settings!$B$5/100,0),0),"Up to date",IF(TODAY()&gt;DATE(Settings!$B$3,8,Settings!$B$4),"Overdue","Partial payment"))),IF(TODAY()&gt;DATE(Settings!$B$3,8,Settings!$B$4),"Overdue","No package"))))</f>
        <v/>
      </c>
      <c r="AO118" t="str">
        <f>IF(OR($A118="",Settings!$B$3=""),"",IF(DATE(Settings!$B$3,9,1)&gt;TODAY(),"",IF(SUM(AM118)&gt;0,IF($M118=0,"",IF(AM118&gt;=$M118+IF(AND(ISNUMBER(AN118),AN118&gt;DATE(Settings!$B$3,9,Settings!$B$4)),ROUND($M118*Settings!$B$5/100,0),0),"Up to date",IF(TODAY()&gt;DATE(Settings!$B$3,9,Settings!$B$4),"Overdue","Partial payment"))),IF(TODAY()&gt;DATE(Settings!$B$3,9,Settings!$B$4),"Overdue","No package"))))</f>
        <v/>
      </c>
      <c r="AR118" t="str">
        <f>IF(OR($A118="",Settings!$B$3=""),"",IF(DATE(Settings!$B$3,10,1)&gt;TODAY(),"",IF(SUM(AP118)&gt;0,IF($M118=0,"",IF(AP118&gt;=$M118+IF(AND(ISNUMBER(AQ118),AQ118&gt;DATE(Settings!$B$3,10,Settings!$B$4)),ROUND($M118*Settings!$B$5/100,0),0),"Up to date",IF(TODAY()&gt;DATE(Settings!$B$3,10,Settings!$B$4),"Overdue","Partial payment"))),IF(TODAY()&gt;DATE(Settings!$B$3,10,Settings!$B$4),"Overdue","No package"))))</f>
        <v/>
      </c>
      <c r="AU118" t="str">
        <f>IF(OR($A118="",Settings!$B$3=""),"",IF(DATE(Settings!$B$3,11,1)&gt;TODAY(),"",IF(SUM(AS118)&gt;0,IF($M118=0,"",IF(AS118&gt;=$M118+IF(AND(ISNUMBER(AT118),AT118&gt;DATE(Settings!$B$3,11,Settings!$B$4)),ROUND($M118*Settings!$B$5/100,0),0),"Up to date",IF(TODAY()&gt;DATE(Settings!$B$3,11,Settings!$B$4),"Overdue","Partial payment"))),IF(TODAY()&gt;DATE(Settings!$B$3,11,Settings!$B$4),"Overdue","No package"))))</f>
        <v/>
      </c>
      <c r="AX118" t="str">
        <f>IF(OR($A118="",Settings!$B$3=""),"",IF(DATE(Settings!$B$3,12,1)&gt;TODAY(),"",IF(SUM(AV118)&gt;0,IF($M118=0,"",IF(AV118&gt;=$M118+IF(AND(ISNUMBER(AW118),AW118&gt;DATE(Settings!$B$3,12,Settings!$B$4)),ROUND($M118*Settings!$B$5/100,0),0),"Up to date",IF(TODAY()&gt;DATE(Settings!$B$3,12,Settings!$B$4),"Overdue","Partial payment"))),IF(TODAY()&gt;DATE(Settings!$B$3,12,Settings!$B$4),"Overdue","No package"))))</f>
        <v/>
      </c>
    </row>
    <row r="119" spans="12:50" x14ac:dyDescent="0.25">
      <c r="M119" s="2" t="str">
        <f>IF($A119="","",IFERROR(VLOOKUP($L119,Settings!$A$9:$B$14,2,FALSE),0))</f>
        <v/>
      </c>
      <c r="N119" t="str">
        <f>IF($A119="","",IF(Q119="Overdue",1,0)+IF(T119="Overdue",1,0)+IF(W119="Overdue",1,0)+IF(Z119="Overdue",1,0)+IF(AC119="Overdue",1,0)+IF(AF119="Overdue",1,0)+IF(AI119="Overdue",1,0)+IF(AL119="Overdue",1,0)+IF(AO119="Overdue",1,0)+IF(AR119="Overdue",1,0)+IF(AU119="Overdue",1,0)+IF(AX119="Overdue",1,0))</f>
        <v/>
      </c>
      <c r="Q119" t="str">
        <f>IF(OR($A119="",Settings!$B$3=""),"",IF(DATE(Settings!$B$3,1,1)&gt;TODAY(),"",IF(SUM(O119)&gt;0,IF($M119=0,"",IF(O119&gt;=$M119+IF(AND(ISNUMBER(P119),P119&gt;DATE(Settings!$B$3,1,Settings!$B$4)),ROUND($M119*Settings!$B$5/100,0),0),"Up to date",IF(TODAY()&gt;DATE(Settings!$B$3,1,Settings!$B$4),"Overdue","Partial payment"))),IF(TODAY()&gt;DATE(Settings!$B$3,1,Settings!$B$4),"Overdue","No package"))))</f>
        <v/>
      </c>
      <c r="T119" t="str">
        <f>IF(OR($A119="",Settings!$B$3=""),"",IF(DATE(Settings!$B$3,2,1)&gt;TODAY(),"",IF(SUM(R119)&gt;0,IF($M119=0,"",IF(R119&gt;=$M119+IF(AND(ISNUMBER(S119),S119&gt;DATE(Settings!$B$3,2,Settings!$B$4)),ROUND($M119*Settings!$B$5/100,0),0),"Up to date",IF(TODAY()&gt;DATE(Settings!$B$3,2,Settings!$B$4),"Overdue","Partial payment"))),IF(TODAY()&gt;DATE(Settings!$B$3,2,Settings!$B$4),"Overdue","No package"))))</f>
        <v/>
      </c>
      <c r="W119" t="str">
        <f>IF(OR($A119="",Settings!$B$3=""),"",IF(DATE(Settings!$B$3,3,1)&gt;TODAY(),"",IF(SUM(U119)&gt;0,IF($M119=0,"",IF(U119&gt;=$M119+IF(AND(ISNUMBER(V119),V119&gt;DATE(Settings!$B$3,3,Settings!$B$4)),ROUND($M119*Settings!$B$5/100,0),0),"Up to date",IF(TODAY()&gt;DATE(Settings!$B$3,3,Settings!$B$4),"Overdue","Partial payment"))),IF(TODAY()&gt;DATE(Settings!$B$3,3,Settings!$B$4),"Overdue","No package"))))</f>
        <v/>
      </c>
      <c r="Z119" t="str">
        <f>IF(OR($A119="",Settings!$B$3=""),"",IF(DATE(Settings!$B$3,4,1)&gt;TODAY(),"",IF(SUM(X119)&gt;0,IF($M119=0,"",IF(X119&gt;=$M119+IF(AND(ISNUMBER(Y119),Y119&gt;DATE(Settings!$B$3,4,Settings!$B$4)),ROUND($M119*Settings!$B$5/100,0),0),"Up to date",IF(TODAY()&gt;DATE(Settings!$B$3,4,Settings!$B$4),"Overdue","Partial payment"))),IF(TODAY()&gt;DATE(Settings!$B$3,4,Settings!$B$4),"Overdue","No package"))))</f>
        <v/>
      </c>
      <c r="AC119" t="str">
        <f>IF(OR($A119="",Settings!$B$3=""),"",IF(DATE(Settings!$B$3,5,1)&gt;TODAY(),"",IF(SUM(AA119)&gt;0,IF($M119=0,"",IF(AA119&gt;=$M119+IF(AND(ISNUMBER(AB119),AB119&gt;DATE(Settings!$B$3,5,Settings!$B$4)),ROUND($M119*Settings!$B$5/100,0),0),"Up to date",IF(TODAY()&gt;DATE(Settings!$B$3,5,Settings!$B$4),"Overdue","Partial payment"))),IF(TODAY()&gt;DATE(Settings!$B$3,5,Settings!$B$4),"Overdue","No package"))))</f>
        <v/>
      </c>
      <c r="AF119" t="str">
        <f>IF(OR($A119="",Settings!$B$3=""),"",IF(DATE(Settings!$B$3,6,1)&gt;TODAY(),"",IF(SUM(AD119)&gt;0,IF($M119=0,"",IF(AD119&gt;=$M119+IF(AND(ISNUMBER(AE119),AE119&gt;DATE(Settings!$B$3,6,Settings!$B$4)),ROUND($M119*Settings!$B$5/100,0),0),"Up to date",IF(TODAY()&gt;DATE(Settings!$B$3,6,Settings!$B$4),"Overdue","Partial payment"))),IF(TODAY()&gt;DATE(Settings!$B$3,6,Settings!$B$4),"Overdue","No package"))))</f>
        <v/>
      </c>
      <c r="AI119" t="str">
        <f>IF(OR($A119="",Settings!$B$3=""),"",IF(DATE(Settings!$B$3,7,1)&gt;TODAY(),"",IF(SUM(AG119)&gt;0,IF($M119=0,"",IF(AG119&gt;=$M119+IF(AND(ISNUMBER(AH119),AH119&gt;DATE(Settings!$B$3,7,Settings!$B$4)),ROUND($M119*Settings!$B$5/100,0),0),"Up to date",IF(TODAY()&gt;DATE(Settings!$B$3,7,Settings!$B$4),"Overdue","Partial payment"))),IF(TODAY()&gt;DATE(Settings!$B$3,7,Settings!$B$4),"Overdue","No package"))))</f>
        <v/>
      </c>
      <c r="AL119" t="str">
        <f>IF(OR($A119="",Settings!$B$3=""),"",IF(DATE(Settings!$B$3,8,1)&gt;TODAY(),"",IF(SUM(AJ119)&gt;0,IF($M119=0,"",IF(AJ119&gt;=$M119+IF(AND(ISNUMBER(AK119),AK119&gt;DATE(Settings!$B$3,8,Settings!$B$4)),ROUND($M119*Settings!$B$5/100,0),0),"Up to date",IF(TODAY()&gt;DATE(Settings!$B$3,8,Settings!$B$4),"Overdue","Partial payment"))),IF(TODAY()&gt;DATE(Settings!$B$3,8,Settings!$B$4),"Overdue","No package"))))</f>
        <v/>
      </c>
      <c r="AO119" t="str">
        <f>IF(OR($A119="",Settings!$B$3=""),"",IF(DATE(Settings!$B$3,9,1)&gt;TODAY(),"",IF(SUM(AM119)&gt;0,IF($M119=0,"",IF(AM119&gt;=$M119+IF(AND(ISNUMBER(AN119),AN119&gt;DATE(Settings!$B$3,9,Settings!$B$4)),ROUND($M119*Settings!$B$5/100,0),0),"Up to date",IF(TODAY()&gt;DATE(Settings!$B$3,9,Settings!$B$4),"Overdue","Partial payment"))),IF(TODAY()&gt;DATE(Settings!$B$3,9,Settings!$B$4),"Overdue","No package"))))</f>
        <v/>
      </c>
      <c r="AR119" t="str">
        <f>IF(OR($A119="",Settings!$B$3=""),"",IF(DATE(Settings!$B$3,10,1)&gt;TODAY(),"",IF(SUM(AP119)&gt;0,IF($M119=0,"",IF(AP119&gt;=$M119+IF(AND(ISNUMBER(AQ119),AQ119&gt;DATE(Settings!$B$3,10,Settings!$B$4)),ROUND($M119*Settings!$B$5/100,0),0),"Up to date",IF(TODAY()&gt;DATE(Settings!$B$3,10,Settings!$B$4),"Overdue","Partial payment"))),IF(TODAY()&gt;DATE(Settings!$B$3,10,Settings!$B$4),"Overdue","No package"))))</f>
        <v/>
      </c>
      <c r="AU119" t="str">
        <f>IF(OR($A119="",Settings!$B$3=""),"",IF(DATE(Settings!$B$3,11,1)&gt;TODAY(),"",IF(SUM(AS119)&gt;0,IF($M119=0,"",IF(AS119&gt;=$M119+IF(AND(ISNUMBER(AT119),AT119&gt;DATE(Settings!$B$3,11,Settings!$B$4)),ROUND($M119*Settings!$B$5/100,0),0),"Up to date",IF(TODAY()&gt;DATE(Settings!$B$3,11,Settings!$B$4),"Overdue","Partial payment"))),IF(TODAY()&gt;DATE(Settings!$B$3,11,Settings!$B$4),"Overdue","No package"))))</f>
        <v/>
      </c>
      <c r="AX119" t="str">
        <f>IF(OR($A119="",Settings!$B$3=""),"",IF(DATE(Settings!$B$3,12,1)&gt;TODAY(),"",IF(SUM(AV119)&gt;0,IF($M119=0,"",IF(AV119&gt;=$M119+IF(AND(ISNUMBER(AW119),AW119&gt;DATE(Settings!$B$3,12,Settings!$B$4)),ROUND($M119*Settings!$B$5/100,0),0),"Up to date",IF(TODAY()&gt;DATE(Settings!$B$3,12,Settings!$B$4),"Overdue","Partial payment"))),IF(TODAY()&gt;DATE(Settings!$B$3,12,Settings!$B$4),"Overdue","No package"))))</f>
        <v/>
      </c>
    </row>
    <row r="120" spans="12:50" x14ac:dyDescent="0.25">
      <c r="M120" s="2" t="str">
        <f>IF($A120="","",IFERROR(VLOOKUP($L120,Settings!$A$9:$B$14,2,FALSE),0))</f>
        <v/>
      </c>
      <c r="N120" t="str">
        <f>IF($A120="","",IF(Q120="Overdue",1,0)+IF(T120="Overdue",1,0)+IF(W120="Overdue",1,0)+IF(Z120="Overdue",1,0)+IF(AC120="Overdue",1,0)+IF(AF120="Overdue",1,0)+IF(AI120="Overdue",1,0)+IF(AL120="Overdue",1,0)+IF(AO120="Overdue",1,0)+IF(AR120="Overdue",1,0)+IF(AU120="Overdue",1,0)+IF(AX120="Overdue",1,0))</f>
        <v/>
      </c>
      <c r="Q120" t="str">
        <f>IF(OR($A120="",Settings!$B$3=""),"",IF(DATE(Settings!$B$3,1,1)&gt;TODAY(),"",IF(SUM(O120)&gt;0,IF($M120=0,"",IF(O120&gt;=$M120+IF(AND(ISNUMBER(P120),P120&gt;DATE(Settings!$B$3,1,Settings!$B$4)),ROUND($M120*Settings!$B$5/100,0),0),"Up to date",IF(TODAY()&gt;DATE(Settings!$B$3,1,Settings!$B$4),"Overdue","Partial payment"))),IF(TODAY()&gt;DATE(Settings!$B$3,1,Settings!$B$4),"Overdue","No package"))))</f>
        <v/>
      </c>
      <c r="T120" t="str">
        <f>IF(OR($A120="",Settings!$B$3=""),"",IF(DATE(Settings!$B$3,2,1)&gt;TODAY(),"",IF(SUM(R120)&gt;0,IF($M120=0,"",IF(R120&gt;=$M120+IF(AND(ISNUMBER(S120),S120&gt;DATE(Settings!$B$3,2,Settings!$B$4)),ROUND($M120*Settings!$B$5/100,0),0),"Up to date",IF(TODAY()&gt;DATE(Settings!$B$3,2,Settings!$B$4),"Overdue","Partial payment"))),IF(TODAY()&gt;DATE(Settings!$B$3,2,Settings!$B$4),"Overdue","No package"))))</f>
        <v/>
      </c>
      <c r="W120" t="str">
        <f>IF(OR($A120="",Settings!$B$3=""),"",IF(DATE(Settings!$B$3,3,1)&gt;TODAY(),"",IF(SUM(U120)&gt;0,IF($M120=0,"",IF(U120&gt;=$M120+IF(AND(ISNUMBER(V120),V120&gt;DATE(Settings!$B$3,3,Settings!$B$4)),ROUND($M120*Settings!$B$5/100,0),0),"Up to date",IF(TODAY()&gt;DATE(Settings!$B$3,3,Settings!$B$4),"Overdue","Partial payment"))),IF(TODAY()&gt;DATE(Settings!$B$3,3,Settings!$B$4),"Overdue","No package"))))</f>
        <v/>
      </c>
      <c r="Z120" t="str">
        <f>IF(OR($A120="",Settings!$B$3=""),"",IF(DATE(Settings!$B$3,4,1)&gt;TODAY(),"",IF(SUM(X120)&gt;0,IF($M120=0,"",IF(X120&gt;=$M120+IF(AND(ISNUMBER(Y120),Y120&gt;DATE(Settings!$B$3,4,Settings!$B$4)),ROUND($M120*Settings!$B$5/100,0),0),"Up to date",IF(TODAY()&gt;DATE(Settings!$B$3,4,Settings!$B$4),"Overdue","Partial payment"))),IF(TODAY()&gt;DATE(Settings!$B$3,4,Settings!$B$4),"Overdue","No package"))))</f>
        <v/>
      </c>
      <c r="AC120" t="str">
        <f>IF(OR($A120="",Settings!$B$3=""),"",IF(DATE(Settings!$B$3,5,1)&gt;TODAY(),"",IF(SUM(AA120)&gt;0,IF($M120=0,"",IF(AA120&gt;=$M120+IF(AND(ISNUMBER(AB120),AB120&gt;DATE(Settings!$B$3,5,Settings!$B$4)),ROUND($M120*Settings!$B$5/100,0),0),"Up to date",IF(TODAY()&gt;DATE(Settings!$B$3,5,Settings!$B$4),"Overdue","Partial payment"))),IF(TODAY()&gt;DATE(Settings!$B$3,5,Settings!$B$4),"Overdue","No package"))))</f>
        <v/>
      </c>
      <c r="AF120" t="str">
        <f>IF(OR($A120="",Settings!$B$3=""),"",IF(DATE(Settings!$B$3,6,1)&gt;TODAY(),"",IF(SUM(AD120)&gt;0,IF($M120=0,"",IF(AD120&gt;=$M120+IF(AND(ISNUMBER(AE120),AE120&gt;DATE(Settings!$B$3,6,Settings!$B$4)),ROUND($M120*Settings!$B$5/100,0),0),"Up to date",IF(TODAY()&gt;DATE(Settings!$B$3,6,Settings!$B$4),"Overdue","Partial payment"))),IF(TODAY()&gt;DATE(Settings!$B$3,6,Settings!$B$4),"Overdue","No package"))))</f>
        <v/>
      </c>
      <c r="AI120" t="str">
        <f>IF(OR($A120="",Settings!$B$3=""),"",IF(DATE(Settings!$B$3,7,1)&gt;TODAY(),"",IF(SUM(AG120)&gt;0,IF($M120=0,"",IF(AG120&gt;=$M120+IF(AND(ISNUMBER(AH120),AH120&gt;DATE(Settings!$B$3,7,Settings!$B$4)),ROUND($M120*Settings!$B$5/100,0),0),"Up to date",IF(TODAY()&gt;DATE(Settings!$B$3,7,Settings!$B$4),"Overdue","Partial payment"))),IF(TODAY()&gt;DATE(Settings!$B$3,7,Settings!$B$4),"Overdue","No package"))))</f>
        <v/>
      </c>
      <c r="AL120" t="str">
        <f>IF(OR($A120="",Settings!$B$3=""),"",IF(DATE(Settings!$B$3,8,1)&gt;TODAY(),"",IF(SUM(AJ120)&gt;0,IF($M120=0,"",IF(AJ120&gt;=$M120+IF(AND(ISNUMBER(AK120),AK120&gt;DATE(Settings!$B$3,8,Settings!$B$4)),ROUND($M120*Settings!$B$5/100,0),0),"Up to date",IF(TODAY()&gt;DATE(Settings!$B$3,8,Settings!$B$4),"Overdue","Partial payment"))),IF(TODAY()&gt;DATE(Settings!$B$3,8,Settings!$B$4),"Overdue","No package"))))</f>
        <v/>
      </c>
      <c r="AO120" t="str">
        <f>IF(OR($A120="",Settings!$B$3=""),"",IF(DATE(Settings!$B$3,9,1)&gt;TODAY(),"",IF(SUM(AM120)&gt;0,IF($M120=0,"",IF(AM120&gt;=$M120+IF(AND(ISNUMBER(AN120),AN120&gt;DATE(Settings!$B$3,9,Settings!$B$4)),ROUND($M120*Settings!$B$5/100,0),0),"Up to date",IF(TODAY()&gt;DATE(Settings!$B$3,9,Settings!$B$4),"Overdue","Partial payment"))),IF(TODAY()&gt;DATE(Settings!$B$3,9,Settings!$B$4),"Overdue","No package"))))</f>
        <v/>
      </c>
      <c r="AR120" t="str">
        <f>IF(OR($A120="",Settings!$B$3=""),"",IF(DATE(Settings!$B$3,10,1)&gt;TODAY(),"",IF(SUM(AP120)&gt;0,IF($M120=0,"",IF(AP120&gt;=$M120+IF(AND(ISNUMBER(AQ120),AQ120&gt;DATE(Settings!$B$3,10,Settings!$B$4)),ROUND($M120*Settings!$B$5/100,0),0),"Up to date",IF(TODAY()&gt;DATE(Settings!$B$3,10,Settings!$B$4),"Overdue","Partial payment"))),IF(TODAY()&gt;DATE(Settings!$B$3,10,Settings!$B$4),"Overdue","No package"))))</f>
        <v/>
      </c>
      <c r="AU120" t="str">
        <f>IF(OR($A120="",Settings!$B$3=""),"",IF(DATE(Settings!$B$3,11,1)&gt;TODAY(),"",IF(SUM(AS120)&gt;0,IF($M120=0,"",IF(AS120&gt;=$M120+IF(AND(ISNUMBER(AT120),AT120&gt;DATE(Settings!$B$3,11,Settings!$B$4)),ROUND($M120*Settings!$B$5/100,0),0),"Up to date",IF(TODAY()&gt;DATE(Settings!$B$3,11,Settings!$B$4),"Overdue","Partial payment"))),IF(TODAY()&gt;DATE(Settings!$B$3,11,Settings!$B$4),"Overdue","No package"))))</f>
        <v/>
      </c>
      <c r="AX120" t="str">
        <f>IF(OR($A120="",Settings!$B$3=""),"",IF(DATE(Settings!$B$3,12,1)&gt;TODAY(),"",IF(SUM(AV120)&gt;0,IF($M120=0,"",IF(AV120&gt;=$M120+IF(AND(ISNUMBER(AW120),AW120&gt;DATE(Settings!$B$3,12,Settings!$B$4)),ROUND($M120*Settings!$B$5/100,0),0),"Up to date",IF(TODAY()&gt;DATE(Settings!$B$3,12,Settings!$B$4),"Overdue","Partial payment"))),IF(TODAY()&gt;DATE(Settings!$B$3,12,Settings!$B$4),"Overdue","No package"))))</f>
        <v/>
      </c>
    </row>
    <row r="121" spans="12:50" x14ac:dyDescent="0.25">
      <c r="M121" s="2" t="str">
        <f>IF($A121="","",IFERROR(VLOOKUP($L121,Settings!$A$9:$B$14,2,FALSE),0))</f>
        <v/>
      </c>
      <c r="N121" t="str">
        <f>IF($A121="","",IF(Q121="Overdue",1,0)+IF(T121="Overdue",1,0)+IF(W121="Overdue",1,0)+IF(Z121="Overdue",1,0)+IF(AC121="Overdue",1,0)+IF(AF121="Overdue",1,0)+IF(AI121="Overdue",1,0)+IF(AL121="Overdue",1,0)+IF(AO121="Overdue",1,0)+IF(AR121="Overdue",1,0)+IF(AU121="Overdue",1,0)+IF(AX121="Overdue",1,0))</f>
        <v/>
      </c>
      <c r="Q121" t="str">
        <f>IF(OR($A121="",Settings!$B$3=""),"",IF(DATE(Settings!$B$3,1,1)&gt;TODAY(),"",IF(SUM(O121)&gt;0,IF($M121=0,"",IF(O121&gt;=$M121+IF(AND(ISNUMBER(P121),P121&gt;DATE(Settings!$B$3,1,Settings!$B$4)),ROUND($M121*Settings!$B$5/100,0),0),"Up to date",IF(TODAY()&gt;DATE(Settings!$B$3,1,Settings!$B$4),"Overdue","Partial payment"))),IF(TODAY()&gt;DATE(Settings!$B$3,1,Settings!$B$4),"Overdue","No package"))))</f>
        <v/>
      </c>
      <c r="T121" t="str">
        <f>IF(OR($A121="",Settings!$B$3=""),"",IF(DATE(Settings!$B$3,2,1)&gt;TODAY(),"",IF(SUM(R121)&gt;0,IF($M121=0,"",IF(R121&gt;=$M121+IF(AND(ISNUMBER(S121),S121&gt;DATE(Settings!$B$3,2,Settings!$B$4)),ROUND($M121*Settings!$B$5/100,0),0),"Up to date",IF(TODAY()&gt;DATE(Settings!$B$3,2,Settings!$B$4),"Overdue","Partial payment"))),IF(TODAY()&gt;DATE(Settings!$B$3,2,Settings!$B$4),"Overdue","No package"))))</f>
        <v/>
      </c>
      <c r="W121" t="str">
        <f>IF(OR($A121="",Settings!$B$3=""),"",IF(DATE(Settings!$B$3,3,1)&gt;TODAY(),"",IF(SUM(U121)&gt;0,IF($M121=0,"",IF(U121&gt;=$M121+IF(AND(ISNUMBER(V121),V121&gt;DATE(Settings!$B$3,3,Settings!$B$4)),ROUND($M121*Settings!$B$5/100,0),0),"Up to date",IF(TODAY()&gt;DATE(Settings!$B$3,3,Settings!$B$4),"Overdue","Partial payment"))),IF(TODAY()&gt;DATE(Settings!$B$3,3,Settings!$B$4),"Overdue","No package"))))</f>
        <v/>
      </c>
      <c r="Z121" t="str">
        <f>IF(OR($A121="",Settings!$B$3=""),"",IF(DATE(Settings!$B$3,4,1)&gt;TODAY(),"",IF(SUM(X121)&gt;0,IF($M121=0,"",IF(X121&gt;=$M121+IF(AND(ISNUMBER(Y121),Y121&gt;DATE(Settings!$B$3,4,Settings!$B$4)),ROUND($M121*Settings!$B$5/100,0),0),"Up to date",IF(TODAY()&gt;DATE(Settings!$B$3,4,Settings!$B$4),"Overdue","Partial payment"))),IF(TODAY()&gt;DATE(Settings!$B$3,4,Settings!$B$4),"Overdue","No package"))))</f>
        <v/>
      </c>
      <c r="AC121" t="str">
        <f>IF(OR($A121="",Settings!$B$3=""),"",IF(DATE(Settings!$B$3,5,1)&gt;TODAY(),"",IF(SUM(AA121)&gt;0,IF($M121=0,"",IF(AA121&gt;=$M121+IF(AND(ISNUMBER(AB121),AB121&gt;DATE(Settings!$B$3,5,Settings!$B$4)),ROUND($M121*Settings!$B$5/100,0),0),"Up to date",IF(TODAY()&gt;DATE(Settings!$B$3,5,Settings!$B$4),"Overdue","Partial payment"))),IF(TODAY()&gt;DATE(Settings!$B$3,5,Settings!$B$4),"Overdue","No package"))))</f>
        <v/>
      </c>
      <c r="AF121" t="str">
        <f>IF(OR($A121="",Settings!$B$3=""),"",IF(DATE(Settings!$B$3,6,1)&gt;TODAY(),"",IF(SUM(AD121)&gt;0,IF($M121=0,"",IF(AD121&gt;=$M121+IF(AND(ISNUMBER(AE121),AE121&gt;DATE(Settings!$B$3,6,Settings!$B$4)),ROUND($M121*Settings!$B$5/100,0),0),"Up to date",IF(TODAY()&gt;DATE(Settings!$B$3,6,Settings!$B$4),"Overdue","Partial payment"))),IF(TODAY()&gt;DATE(Settings!$B$3,6,Settings!$B$4),"Overdue","No package"))))</f>
        <v/>
      </c>
      <c r="AI121" t="str">
        <f>IF(OR($A121="",Settings!$B$3=""),"",IF(DATE(Settings!$B$3,7,1)&gt;TODAY(),"",IF(SUM(AG121)&gt;0,IF($M121=0,"",IF(AG121&gt;=$M121+IF(AND(ISNUMBER(AH121),AH121&gt;DATE(Settings!$B$3,7,Settings!$B$4)),ROUND($M121*Settings!$B$5/100,0),0),"Up to date",IF(TODAY()&gt;DATE(Settings!$B$3,7,Settings!$B$4),"Overdue","Partial payment"))),IF(TODAY()&gt;DATE(Settings!$B$3,7,Settings!$B$4),"Overdue","No package"))))</f>
        <v/>
      </c>
      <c r="AL121" t="str">
        <f>IF(OR($A121="",Settings!$B$3=""),"",IF(DATE(Settings!$B$3,8,1)&gt;TODAY(),"",IF(SUM(AJ121)&gt;0,IF($M121=0,"",IF(AJ121&gt;=$M121+IF(AND(ISNUMBER(AK121),AK121&gt;DATE(Settings!$B$3,8,Settings!$B$4)),ROUND($M121*Settings!$B$5/100,0),0),"Up to date",IF(TODAY()&gt;DATE(Settings!$B$3,8,Settings!$B$4),"Overdue","Partial payment"))),IF(TODAY()&gt;DATE(Settings!$B$3,8,Settings!$B$4),"Overdue","No package"))))</f>
        <v/>
      </c>
      <c r="AO121" t="str">
        <f>IF(OR($A121="",Settings!$B$3=""),"",IF(DATE(Settings!$B$3,9,1)&gt;TODAY(),"",IF(SUM(AM121)&gt;0,IF($M121=0,"",IF(AM121&gt;=$M121+IF(AND(ISNUMBER(AN121),AN121&gt;DATE(Settings!$B$3,9,Settings!$B$4)),ROUND($M121*Settings!$B$5/100,0),0),"Up to date",IF(TODAY()&gt;DATE(Settings!$B$3,9,Settings!$B$4),"Overdue","Partial payment"))),IF(TODAY()&gt;DATE(Settings!$B$3,9,Settings!$B$4),"Overdue","No package"))))</f>
        <v/>
      </c>
      <c r="AR121" t="str">
        <f>IF(OR($A121="",Settings!$B$3=""),"",IF(DATE(Settings!$B$3,10,1)&gt;TODAY(),"",IF(SUM(AP121)&gt;0,IF($M121=0,"",IF(AP121&gt;=$M121+IF(AND(ISNUMBER(AQ121),AQ121&gt;DATE(Settings!$B$3,10,Settings!$B$4)),ROUND($M121*Settings!$B$5/100,0),0),"Up to date",IF(TODAY()&gt;DATE(Settings!$B$3,10,Settings!$B$4),"Overdue","Partial payment"))),IF(TODAY()&gt;DATE(Settings!$B$3,10,Settings!$B$4),"Overdue","No package"))))</f>
        <v/>
      </c>
      <c r="AU121" t="str">
        <f>IF(OR($A121="",Settings!$B$3=""),"",IF(DATE(Settings!$B$3,11,1)&gt;TODAY(),"",IF(SUM(AS121)&gt;0,IF($M121=0,"",IF(AS121&gt;=$M121+IF(AND(ISNUMBER(AT121),AT121&gt;DATE(Settings!$B$3,11,Settings!$B$4)),ROUND($M121*Settings!$B$5/100,0),0),"Up to date",IF(TODAY()&gt;DATE(Settings!$B$3,11,Settings!$B$4),"Overdue","Partial payment"))),IF(TODAY()&gt;DATE(Settings!$B$3,11,Settings!$B$4),"Overdue","No package"))))</f>
        <v/>
      </c>
      <c r="AX121" t="str">
        <f>IF(OR($A121="",Settings!$B$3=""),"",IF(DATE(Settings!$B$3,12,1)&gt;TODAY(),"",IF(SUM(AV121)&gt;0,IF($M121=0,"",IF(AV121&gt;=$M121+IF(AND(ISNUMBER(AW121),AW121&gt;DATE(Settings!$B$3,12,Settings!$B$4)),ROUND($M121*Settings!$B$5/100,0),0),"Up to date",IF(TODAY()&gt;DATE(Settings!$B$3,12,Settings!$B$4),"Overdue","Partial payment"))),IF(TODAY()&gt;DATE(Settings!$B$3,12,Settings!$B$4),"Overdue","No package"))))</f>
        <v/>
      </c>
    </row>
    <row r="122" spans="12:50" x14ac:dyDescent="0.25">
      <c r="M122" s="2" t="str">
        <f>IF($A122="","",IFERROR(VLOOKUP($L122,Settings!$A$9:$B$14,2,FALSE),0))</f>
        <v/>
      </c>
      <c r="N122" t="str">
        <f>IF($A122="","",IF(Q122="Overdue",1,0)+IF(T122="Overdue",1,0)+IF(W122="Overdue",1,0)+IF(Z122="Overdue",1,0)+IF(AC122="Overdue",1,0)+IF(AF122="Overdue",1,0)+IF(AI122="Overdue",1,0)+IF(AL122="Overdue",1,0)+IF(AO122="Overdue",1,0)+IF(AR122="Overdue",1,0)+IF(AU122="Overdue",1,0)+IF(AX122="Overdue",1,0))</f>
        <v/>
      </c>
      <c r="Q122" t="str">
        <f>IF(OR($A122="",Settings!$B$3=""),"",IF(DATE(Settings!$B$3,1,1)&gt;TODAY(),"",IF(SUM(O122)&gt;0,IF($M122=0,"",IF(O122&gt;=$M122+IF(AND(ISNUMBER(P122),P122&gt;DATE(Settings!$B$3,1,Settings!$B$4)),ROUND($M122*Settings!$B$5/100,0),0),"Up to date",IF(TODAY()&gt;DATE(Settings!$B$3,1,Settings!$B$4),"Overdue","Partial payment"))),IF(TODAY()&gt;DATE(Settings!$B$3,1,Settings!$B$4),"Overdue","No package"))))</f>
        <v/>
      </c>
      <c r="T122" t="str">
        <f>IF(OR($A122="",Settings!$B$3=""),"",IF(DATE(Settings!$B$3,2,1)&gt;TODAY(),"",IF(SUM(R122)&gt;0,IF($M122=0,"",IF(R122&gt;=$M122+IF(AND(ISNUMBER(S122),S122&gt;DATE(Settings!$B$3,2,Settings!$B$4)),ROUND($M122*Settings!$B$5/100,0),0),"Up to date",IF(TODAY()&gt;DATE(Settings!$B$3,2,Settings!$B$4),"Overdue","Partial payment"))),IF(TODAY()&gt;DATE(Settings!$B$3,2,Settings!$B$4),"Overdue","No package"))))</f>
        <v/>
      </c>
      <c r="W122" t="str">
        <f>IF(OR($A122="",Settings!$B$3=""),"",IF(DATE(Settings!$B$3,3,1)&gt;TODAY(),"",IF(SUM(U122)&gt;0,IF($M122=0,"",IF(U122&gt;=$M122+IF(AND(ISNUMBER(V122),V122&gt;DATE(Settings!$B$3,3,Settings!$B$4)),ROUND($M122*Settings!$B$5/100,0),0),"Up to date",IF(TODAY()&gt;DATE(Settings!$B$3,3,Settings!$B$4),"Overdue","Partial payment"))),IF(TODAY()&gt;DATE(Settings!$B$3,3,Settings!$B$4),"Overdue","No package"))))</f>
        <v/>
      </c>
      <c r="Z122" t="str">
        <f>IF(OR($A122="",Settings!$B$3=""),"",IF(DATE(Settings!$B$3,4,1)&gt;TODAY(),"",IF(SUM(X122)&gt;0,IF($M122=0,"",IF(X122&gt;=$M122+IF(AND(ISNUMBER(Y122),Y122&gt;DATE(Settings!$B$3,4,Settings!$B$4)),ROUND($M122*Settings!$B$5/100,0),0),"Up to date",IF(TODAY()&gt;DATE(Settings!$B$3,4,Settings!$B$4),"Overdue","Partial payment"))),IF(TODAY()&gt;DATE(Settings!$B$3,4,Settings!$B$4),"Overdue","No package"))))</f>
        <v/>
      </c>
      <c r="AC122" t="str">
        <f>IF(OR($A122="",Settings!$B$3=""),"",IF(DATE(Settings!$B$3,5,1)&gt;TODAY(),"",IF(SUM(AA122)&gt;0,IF($M122=0,"",IF(AA122&gt;=$M122+IF(AND(ISNUMBER(AB122),AB122&gt;DATE(Settings!$B$3,5,Settings!$B$4)),ROUND($M122*Settings!$B$5/100,0),0),"Up to date",IF(TODAY()&gt;DATE(Settings!$B$3,5,Settings!$B$4),"Overdue","Partial payment"))),IF(TODAY()&gt;DATE(Settings!$B$3,5,Settings!$B$4),"Overdue","No package"))))</f>
        <v/>
      </c>
      <c r="AF122" t="str">
        <f>IF(OR($A122="",Settings!$B$3=""),"",IF(DATE(Settings!$B$3,6,1)&gt;TODAY(),"",IF(SUM(AD122)&gt;0,IF($M122=0,"",IF(AD122&gt;=$M122+IF(AND(ISNUMBER(AE122),AE122&gt;DATE(Settings!$B$3,6,Settings!$B$4)),ROUND($M122*Settings!$B$5/100,0),0),"Up to date",IF(TODAY()&gt;DATE(Settings!$B$3,6,Settings!$B$4),"Overdue","Partial payment"))),IF(TODAY()&gt;DATE(Settings!$B$3,6,Settings!$B$4),"Overdue","No package"))))</f>
        <v/>
      </c>
      <c r="AI122" t="str">
        <f>IF(OR($A122="",Settings!$B$3=""),"",IF(DATE(Settings!$B$3,7,1)&gt;TODAY(),"",IF(SUM(AG122)&gt;0,IF($M122=0,"",IF(AG122&gt;=$M122+IF(AND(ISNUMBER(AH122),AH122&gt;DATE(Settings!$B$3,7,Settings!$B$4)),ROUND($M122*Settings!$B$5/100,0),0),"Up to date",IF(TODAY()&gt;DATE(Settings!$B$3,7,Settings!$B$4),"Overdue","Partial payment"))),IF(TODAY()&gt;DATE(Settings!$B$3,7,Settings!$B$4),"Overdue","No package"))))</f>
        <v/>
      </c>
      <c r="AL122" t="str">
        <f>IF(OR($A122="",Settings!$B$3=""),"",IF(DATE(Settings!$B$3,8,1)&gt;TODAY(),"",IF(SUM(AJ122)&gt;0,IF($M122=0,"",IF(AJ122&gt;=$M122+IF(AND(ISNUMBER(AK122),AK122&gt;DATE(Settings!$B$3,8,Settings!$B$4)),ROUND($M122*Settings!$B$5/100,0),0),"Up to date",IF(TODAY()&gt;DATE(Settings!$B$3,8,Settings!$B$4),"Overdue","Partial payment"))),IF(TODAY()&gt;DATE(Settings!$B$3,8,Settings!$B$4),"Overdue","No package"))))</f>
        <v/>
      </c>
      <c r="AO122" t="str">
        <f>IF(OR($A122="",Settings!$B$3=""),"",IF(DATE(Settings!$B$3,9,1)&gt;TODAY(),"",IF(SUM(AM122)&gt;0,IF($M122=0,"",IF(AM122&gt;=$M122+IF(AND(ISNUMBER(AN122),AN122&gt;DATE(Settings!$B$3,9,Settings!$B$4)),ROUND($M122*Settings!$B$5/100,0),0),"Up to date",IF(TODAY()&gt;DATE(Settings!$B$3,9,Settings!$B$4),"Overdue","Partial payment"))),IF(TODAY()&gt;DATE(Settings!$B$3,9,Settings!$B$4),"Overdue","No package"))))</f>
        <v/>
      </c>
      <c r="AR122" t="str">
        <f>IF(OR($A122="",Settings!$B$3=""),"",IF(DATE(Settings!$B$3,10,1)&gt;TODAY(),"",IF(SUM(AP122)&gt;0,IF($M122=0,"",IF(AP122&gt;=$M122+IF(AND(ISNUMBER(AQ122),AQ122&gt;DATE(Settings!$B$3,10,Settings!$B$4)),ROUND($M122*Settings!$B$5/100,0),0),"Up to date",IF(TODAY()&gt;DATE(Settings!$B$3,10,Settings!$B$4),"Overdue","Partial payment"))),IF(TODAY()&gt;DATE(Settings!$B$3,10,Settings!$B$4),"Overdue","No package"))))</f>
        <v/>
      </c>
      <c r="AU122" t="str">
        <f>IF(OR($A122="",Settings!$B$3=""),"",IF(DATE(Settings!$B$3,11,1)&gt;TODAY(),"",IF(SUM(AS122)&gt;0,IF($M122=0,"",IF(AS122&gt;=$M122+IF(AND(ISNUMBER(AT122),AT122&gt;DATE(Settings!$B$3,11,Settings!$B$4)),ROUND($M122*Settings!$B$5/100,0),0),"Up to date",IF(TODAY()&gt;DATE(Settings!$B$3,11,Settings!$B$4),"Overdue","Partial payment"))),IF(TODAY()&gt;DATE(Settings!$B$3,11,Settings!$B$4),"Overdue","No package"))))</f>
        <v/>
      </c>
      <c r="AX122" t="str">
        <f>IF(OR($A122="",Settings!$B$3=""),"",IF(DATE(Settings!$B$3,12,1)&gt;TODAY(),"",IF(SUM(AV122)&gt;0,IF($M122=0,"",IF(AV122&gt;=$M122+IF(AND(ISNUMBER(AW122),AW122&gt;DATE(Settings!$B$3,12,Settings!$B$4)),ROUND($M122*Settings!$B$5/100,0),0),"Up to date",IF(TODAY()&gt;DATE(Settings!$B$3,12,Settings!$B$4),"Overdue","Partial payment"))),IF(TODAY()&gt;DATE(Settings!$B$3,12,Settings!$B$4),"Overdue","No package"))))</f>
        <v/>
      </c>
    </row>
    <row r="123" spans="12:50" x14ac:dyDescent="0.25">
      <c r="M123" s="2" t="str">
        <f>IF($A123="","",IFERROR(VLOOKUP($L123,Settings!$A$9:$B$14,2,FALSE),0))</f>
        <v/>
      </c>
      <c r="N123" t="str">
        <f>IF($A123="","",IF(Q123="Overdue",1,0)+IF(T123="Overdue",1,0)+IF(W123="Overdue",1,0)+IF(Z123="Overdue",1,0)+IF(AC123="Overdue",1,0)+IF(AF123="Overdue",1,0)+IF(AI123="Overdue",1,0)+IF(AL123="Overdue",1,0)+IF(AO123="Overdue",1,0)+IF(AR123="Overdue",1,0)+IF(AU123="Overdue",1,0)+IF(AX123="Overdue",1,0))</f>
        <v/>
      </c>
      <c r="Q123" t="str">
        <f>IF(OR($A123="",Settings!$B$3=""),"",IF(DATE(Settings!$B$3,1,1)&gt;TODAY(),"",IF(SUM(O123)&gt;0,IF($M123=0,"",IF(O123&gt;=$M123+IF(AND(ISNUMBER(P123),P123&gt;DATE(Settings!$B$3,1,Settings!$B$4)),ROUND($M123*Settings!$B$5/100,0),0),"Up to date",IF(TODAY()&gt;DATE(Settings!$B$3,1,Settings!$B$4),"Overdue","Partial payment"))),IF(TODAY()&gt;DATE(Settings!$B$3,1,Settings!$B$4),"Overdue","No package"))))</f>
        <v/>
      </c>
      <c r="T123" t="str">
        <f>IF(OR($A123="",Settings!$B$3=""),"",IF(DATE(Settings!$B$3,2,1)&gt;TODAY(),"",IF(SUM(R123)&gt;0,IF($M123=0,"",IF(R123&gt;=$M123+IF(AND(ISNUMBER(S123),S123&gt;DATE(Settings!$B$3,2,Settings!$B$4)),ROUND($M123*Settings!$B$5/100,0),0),"Up to date",IF(TODAY()&gt;DATE(Settings!$B$3,2,Settings!$B$4),"Overdue","Partial payment"))),IF(TODAY()&gt;DATE(Settings!$B$3,2,Settings!$B$4),"Overdue","No package"))))</f>
        <v/>
      </c>
      <c r="W123" t="str">
        <f>IF(OR($A123="",Settings!$B$3=""),"",IF(DATE(Settings!$B$3,3,1)&gt;TODAY(),"",IF(SUM(U123)&gt;0,IF($M123=0,"",IF(U123&gt;=$M123+IF(AND(ISNUMBER(V123),V123&gt;DATE(Settings!$B$3,3,Settings!$B$4)),ROUND($M123*Settings!$B$5/100,0),0),"Up to date",IF(TODAY()&gt;DATE(Settings!$B$3,3,Settings!$B$4),"Overdue","Partial payment"))),IF(TODAY()&gt;DATE(Settings!$B$3,3,Settings!$B$4),"Overdue","No package"))))</f>
        <v/>
      </c>
      <c r="Z123" t="str">
        <f>IF(OR($A123="",Settings!$B$3=""),"",IF(DATE(Settings!$B$3,4,1)&gt;TODAY(),"",IF(SUM(X123)&gt;0,IF($M123=0,"",IF(X123&gt;=$M123+IF(AND(ISNUMBER(Y123),Y123&gt;DATE(Settings!$B$3,4,Settings!$B$4)),ROUND($M123*Settings!$B$5/100,0),0),"Up to date",IF(TODAY()&gt;DATE(Settings!$B$3,4,Settings!$B$4),"Overdue","Partial payment"))),IF(TODAY()&gt;DATE(Settings!$B$3,4,Settings!$B$4),"Overdue","No package"))))</f>
        <v/>
      </c>
      <c r="AC123" t="str">
        <f>IF(OR($A123="",Settings!$B$3=""),"",IF(DATE(Settings!$B$3,5,1)&gt;TODAY(),"",IF(SUM(AA123)&gt;0,IF($M123=0,"",IF(AA123&gt;=$M123+IF(AND(ISNUMBER(AB123),AB123&gt;DATE(Settings!$B$3,5,Settings!$B$4)),ROUND($M123*Settings!$B$5/100,0),0),"Up to date",IF(TODAY()&gt;DATE(Settings!$B$3,5,Settings!$B$4),"Overdue","Partial payment"))),IF(TODAY()&gt;DATE(Settings!$B$3,5,Settings!$B$4),"Overdue","No package"))))</f>
        <v/>
      </c>
      <c r="AF123" t="str">
        <f>IF(OR($A123="",Settings!$B$3=""),"",IF(DATE(Settings!$B$3,6,1)&gt;TODAY(),"",IF(SUM(AD123)&gt;0,IF($M123=0,"",IF(AD123&gt;=$M123+IF(AND(ISNUMBER(AE123),AE123&gt;DATE(Settings!$B$3,6,Settings!$B$4)),ROUND($M123*Settings!$B$5/100,0),0),"Up to date",IF(TODAY()&gt;DATE(Settings!$B$3,6,Settings!$B$4),"Overdue","Partial payment"))),IF(TODAY()&gt;DATE(Settings!$B$3,6,Settings!$B$4),"Overdue","No package"))))</f>
        <v/>
      </c>
      <c r="AI123" t="str">
        <f>IF(OR($A123="",Settings!$B$3=""),"",IF(DATE(Settings!$B$3,7,1)&gt;TODAY(),"",IF(SUM(AG123)&gt;0,IF($M123=0,"",IF(AG123&gt;=$M123+IF(AND(ISNUMBER(AH123),AH123&gt;DATE(Settings!$B$3,7,Settings!$B$4)),ROUND($M123*Settings!$B$5/100,0),0),"Up to date",IF(TODAY()&gt;DATE(Settings!$B$3,7,Settings!$B$4),"Overdue","Partial payment"))),IF(TODAY()&gt;DATE(Settings!$B$3,7,Settings!$B$4),"Overdue","No package"))))</f>
        <v/>
      </c>
      <c r="AL123" t="str">
        <f>IF(OR($A123="",Settings!$B$3=""),"",IF(DATE(Settings!$B$3,8,1)&gt;TODAY(),"",IF(SUM(AJ123)&gt;0,IF($M123=0,"",IF(AJ123&gt;=$M123+IF(AND(ISNUMBER(AK123),AK123&gt;DATE(Settings!$B$3,8,Settings!$B$4)),ROUND($M123*Settings!$B$5/100,0),0),"Up to date",IF(TODAY()&gt;DATE(Settings!$B$3,8,Settings!$B$4),"Overdue","Partial payment"))),IF(TODAY()&gt;DATE(Settings!$B$3,8,Settings!$B$4),"Overdue","No package"))))</f>
        <v/>
      </c>
      <c r="AO123" t="str">
        <f>IF(OR($A123="",Settings!$B$3=""),"",IF(DATE(Settings!$B$3,9,1)&gt;TODAY(),"",IF(SUM(AM123)&gt;0,IF($M123=0,"",IF(AM123&gt;=$M123+IF(AND(ISNUMBER(AN123),AN123&gt;DATE(Settings!$B$3,9,Settings!$B$4)),ROUND($M123*Settings!$B$5/100,0),0),"Up to date",IF(TODAY()&gt;DATE(Settings!$B$3,9,Settings!$B$4),"Overdue","Partial payment"))),IF(TODAY()&gt;DATE(Settings!$B$3,9,Settings!$B$4),"Overdue","No package"))))</f>
        <v/>
      </c>
      <c r="AR123" t="str">
        <f>IF(OR($A123="",Settings!$B$3=""),"",IF(DATE(Settings!$B$3,10,1)&gt;TODAY(),"",IF(SUM(AP123)&gt;0,IF($M123=0,"",IF(AP123&gt;=$M123+IF(AND(ISNUMBER(AQ123),AQ123&gt;DATE(Settings!$B$3,10,Settings!$B$4)),ROUND($M123*Settings!$B$5/100,0),0),"Up to date",IF(TODAY()&gt;DATE(Settings!$B$3,10,Settings!$B$4),"Overdue","Partial payment"))),IF(TODAY()&gt;DATE(Settings!$B$3,10,Settings!$B$4),"Overdue","No package"))))</f>
        <v/>
      </c>
      <c r="AU123" t="str">
        <f>IF(OR($A123="",Settings!$B$3=""),"",IF(DATE(Settings!$B$3,11,1)&gt;TODAY(),"",IF(SUM(AS123)&gt;0,IF($M123=0,"",IF(AS123&gt;=$M123+IF(AND(ISNUMBER(AT123),AT123&gt;DATE(Settings!$B$3,11,Settings!$B$4)),ROUND($M123*Settings!$B$5/100,0),0),"Up to date",IF(TODAY()&gt;DATE(Settings!$B$3,11,Settings!$B$4),"Overdue","Partial payment"))),IF(TODAY()&gt;DATE(Settings!$B$3,11,Settings!$B$4),"Overdue","No package"))))</f>
        <v/>
      </c>
      <c r="AX123" t="str">
        <f>IF(OR($A123="",Settings!$B$3=""),"",IF(DATE(Settings!$B$3,12,1)&gt;TODAY(),"",IF(SUM(AV123)&gt;0,IF($M123=0,"",IF(AV123&gt;=$M123+IF(AND(ISNUMBER(AW123),AW123&gt;DATE(Settings!$B$3,12,Settings!$B$4)),ROUND($M123*Settings!$B$5/100,0),0),"Up to date",IF(TODAY()&gt;DATE(Settings!$B$3,12,Settings!$B$4),"Overdue","Partial payment"))),IF(TODAY()&gt;DATE(Settings!$B$3,12,Settings!$B$4),"Overdue","No package"))))</f>
        <v/>
      </c>
    </row>
    <row r="124" spans="12:50" x14ac:dyDescent="0.25">
      <c r="M124" s="2" t="str">
        <f>IF($A124="","",IFERROR(VLOOKUP($L124,Settings!$A$9:$B$14,2,FALSE),0))</f>
        <v/>
      </c>
      <c r="N124" t="str">
        <f>IF($A124="","",IF(Q124="Overdue",1,0)+IF(T124="Overdue",1,0)+IF(W124="Overdue",1,0)+IF(Z124="Overdue",1,0)+IF(AC124="Overdue",1,0)+IF(AF124="Overdue",1,0)+IF(AI124="Overdue",1,0)+IF(AL124="Overdue",1,0)+IF(AO124="Overdue",1,0)+IF(AR124="Overdue",1,0)+IF(AU124="Overdue",1,0)+IF(AX124="Overdue",1,0))</f>
        <v/>
      </c>
      <c r="Q124" t="str">
        <f>IF(OR($A124="",Settings!$B$3=""),"",IF(DATE(Settings!$B$3,1,1)&gt;TODAY(),"",IF(SUM(O124)&gt;0,IF($M124=0,"",IF(O124&gt;=$M124+IF(AND(ISNUMBER(P124),P124&gt;DATE(Settings!$B$3,1,Settings!$B$4)),ROUND($M124*Settings!$B$5/100,0),0),"Up to date",IF(TODAY()&gt;DATE(Settings!$B$3,1,Settings!$B$4),"Overdue","Partial payment"))),IF(TODAY()&gt;DATE(Settings!$B$3,1,Settings!$B$4),"Overdue","No package"))))</f>
        <v/>
      </c>
      <c r="T124" t="str">
        <f>IF(OR($A124="",Settings!$B$3=""),"",IF(DATE(Settings!$B$3,2,1)&gt;TODAY(),"",IF(SUM(R124)&gt;0,IF($M124=0,"",IF(R124&gt;=$M124+IF(AND(ISNUMBER(S124),S124&gt;DATE(Settings!$B$3,2,Settings!$B$4)),ROUND($M124*Settings!$B$5/100,0),0),"Up to date",IF(TODAY()&gt;DATE(Settings!$B$3,2,Settings!$B$4),"Overdue","Partial payment"))),IF(TODAY()&gt;DATE(Settings!$B$3,2,Settings!$B$4),"Overdue","No package"))))</f>
        <v/>
      </c>
      <c r="W124" t="str">
        <f>IF(OR($A124="",Settings!$B$3=""),"",IF(DATE(Settings!$B$3,3,1)&gt;TODAY(),"",IF(SUM(U124)&gt;0,IF($M124=0,"",IF(U124&gt;=$M124+IF(AND(ISNUMBER(V124),V124&gt;DATE(Settings!$B$3,3,Settings!$B$4)),ROUND($M124*Settings!$B$5/100,0),0),"Up to date",IF(TODAY()&gt;DATE(Settings!$B$3,3,Settings!$B$4),"Overdue","Partial payment"))),IF(TODAY()&gt;DATE(Settings!$B$3,3,Settings!$B$4),"Overdue","No package"))))</f>
        <v/>
      </c>
      <c r="Z124" t="str">
        <f>IF(OR($A124="",Settings!$B$3=""),"",IF(DATE(Settings!$B$3,4,1)&gt;TODAY(),"",IF(SUM(X124)&gt;0,IF($M124=0,"",IF(X124&gt;=$M124+IF(AND(ISNUMBER(Y124),Y124&gt;DATE(Settings!$B$3,4,Settings!$B$4)),ROUND($M124*Settings!$B$5/100,0),0),"Up to date",IF(TODAY()&gt;DATE(Settings!$B$3,4,Settings!$B$4),"Overdue","Partial payment"))),IF(TODAY()&gt;DATE(Settings!$B$3,4,Settings!$B$4),"Overdue","No package"))))</f>
        <v/>
      </c>
      <c r="AC124" t="str">
        <f>IF(OR($A124="",Settings!$B$3=""),"",IF(DATE(Settings!$B$3,5,1)&gt;TODAY(),"",IF(SUM(AA124)&gt;0,IF($M124=0,"",IF(AA124&gt;=$M124+IF(AND(ISNUMBER(AB124),AB124&gt;DATE(Settings!$B$3,5,Settings!$B$4)),ROUND($M124*Settings!$B$5/100,0),0),"Up to date",IF(TODAY()&gt;DATE(Settings!$B$3,5,Settings!$B$4),"Overdue","Partial payment"))),IF(TODAY()&gt;DATE(Settings!$B$3,5,Settings!$B$4),"Overdue","No package"))))</f>
        <v/>
      </c>
      <c r="AF124" t="str">
        <f>IF(OR($A124="",Settings!$B$3=""),"",IF(DATE(Settings!$B$3,6,1)&gt;TODAY(),"",IF(SUM(AD124)&gt;0,IF($M124=0,"",IF(AD124&gt;=$M124+IF(AND(ISNUMBER(AE124),AE124&gt;DATE(Settings!$B$3,6,Settings!$B$4)),ROUND($M124*Settings!$B$5/100,0),0),"Up to date",IF(TODAY()&gt;DATE(Settings!$B$3,6,Settings!$B$4),"Overdue","Partial payment"))),IF(TODAY()&gt;DATE(Settings!$B$3,6,Settings!$B$4),"Overdue","No package"))))</f>
        <v/>
      </c>
      <c r="AI124" t="str">
        <f>IF(OR($A124="",Settings!$B$3=""),"",IF(DATE(Settings!$B$3,7,1)&gt;TODAY(),"",IF(SUM(AG124)&gt;0,IF($M124=0,"",IF(AG124&gt;=$M124+IF(AND(ISNUMBER(AH124),AH124&gt;DATE(Settings!$B$3,7,Settings!$B$4)),ROUND($M124*Settings!$B$5/100,0),0),"Up to date",IF(TODAY()&gt;DATE(Settings!$B$3,7,Settings!$B$4),"Overdue","Partial payment"))),IF(TODAY()&gt;DATE(Settings!$B$3,7,Settings!$B$4),"Overdue","No package"))))</f>
        <v/>
      </c>
      <c r="AL124" t="str">
        <f>IF(OR($A124="",Settings!$B$3=""),"",IF(DATE(Settings!$B$3,8,1)&gt;TODAY(),"",IF(SUM(AJ124)&gt;0,IF($M124=0,"",IF(AJ124&gt;=$M124+IF(AND(ISNUMBER(AK124),AK124&gt;DATE(Settings!$B$3,8,Settings!$B$4)),ROUND($M124*Settings!$B$5/100,0),0),"Up to date",IF(TODAY()&gt;DATE(Settings!$B$3,8,Settings!$B$4),"Overdue","Partial payment"))),IF(TODAY()&gt;DATE(Settings!$B$3,8,Settings!$B$4),"Overdue","No package"))))</f>
        <v/>
      </c>
      <c r="AO124" t="str">
        <f>IF(OR($A124="",Settings!$B$3=""),"",IF(DATE(Settings!$B$3,9,1)&gt;TODAY(),"",IF(SUM(AM124)&gt;0,IF($M124=0,"",IF(AM124&gt;=$M124+IF(AND(ISNUMBER(AN124),AN124&gt;DATE(Settings!$B$3,9,Settings!$B$4)),ROUND($M124*Settings!$B$5/100,0),0),"Up to date",IF(TODAY()&gt;DATE(Settings!$B$3,9,Settings!$B$4),"Overdue","Partial payment"))),IF(TODAY()&gt;DATE(Settings!$B$3,9,Settings!$B$4),"Overdue","No package"))))</f>
        <v/>
      </c>
      <c r="AR124" t="str">
        <f>IF(OR($A124="",Settings!$B$3=""),"",IF(DATE(Settings!$B$3,10,1)&gt;TODAY(),"",IF(SUM(AP124)&gt;0,IF($M124=0,"",IF(AP124&gt;=$M124+IF(AND(ISNUMBER(AQ124),AQ124&gt;DATE(Settings!$B$3,10,Settings!$B$4)),ROUND($M124*Settings!$B$5/100,0),0),"Up to date",IF(TODAY()&gt;DATE(Settings!$B$3,10,Settings!$B$4),"Overdue","Partial payment"))),IF(TODAY()&gt;DATE(Settings!$B$3,10,Settings!$B$4),"Overdue","No package"))))</f>
        <v/>
      </c>
      <c r="AU124" t="str">
        <f>IF(OR($A124="",Settings!$B$3=""),"",IF(DATE(Settings!$B$3,11,1)&gt;TODAY(),"",IF(SUM(AS124)&gt;0,IF($M124=0,"",IF(AS124&gt;=$M124+IF(AND(ISNUMBER(AT124),AT124&gt;DATE(Settings!$B$3,11,Settings!$B$4)),ROUND($M124*Settings!$B$5/100,0),0),"Up to date",IF(TODAY()&gt;DATE(Settings!$B$3,11,Settings!$B$4),"Overdue","Partial payment"))),IF(TODAY()&gt;DATE(Settings!$B$3,11,Settings!$B$4),"Overdue","No package"))))</f>
        <v/>
      </c>
      <c r="AX124" t="str">
        <f>IF(OR($A124="",Settings!$B$3=""),"",IF(DATE(Settings!$B$3,12,1)&gt;TODAY(),"",IF(SUM(AV124)&gt;0,IF($M124=0,"",IF(AV124&gt;=$M124+IF(AND(ISNUMBER(AW124),AW124&gt;DATE(Settings!$B$3,12,Settings!$B$4)),ROUND($M124*Settings!$B$5/100,0),0),"Up to date",IF(TODAY()&gt;DATE(Settings!$B$3,12,Settings!$B$4),"Overdue","Partial payment"))),IF(TODAY()&gt;DATE(Settings!$B$3,12,Settings!$B$4),"Overdue","No package"))))</f>
        <v/>
      </c>
    </row>
    <row r="125" spans="12:50" x14ac:dyDescent="0.25">
      <c r="M125" s="2" t="str">
        <f>IF($A125="","",IFERROR(VLOOKUP($L125,Settings!$A$9:$B$14,2,FALSE),0))</f>
        <v/>
      </c>
      <c r="N125" t="str">
        <f>IF($A125="","",IF(Q125="Overdue",1,0)+IF(T125="Overdue",1,0)+IF(W125="Overdue",1,0)+IF(Z125="Overdue",1,0)+IF(AC125="Overdue",1,0)+IF(AF125="Overdue",1,0)+IF(AI125="Overdue",1,0)+IF(AL125="Overdue",1,0)+IF(AO125="Overdue",1,0)+IF(AR125="Overdue",1,0)+IF(AU125="Overdue",1,0)+IF(AX125="Overdue",1,0))</f>
        <v/>
      </c>
      <c r="Q125" t="str">
        <f>IF(OR($A125="",Settings!$B$3=""),"",IF(DATE(Settings!$B$3,1,1)&gt;TODAY(),"",IF(SUM(O125)&gt;0,IF($M125=0,"",IF(O125&gt;=$M125+IF(AND(ISNUMBER(P125),P125&gt;DATE(Settings!$B$3,1,Settings!$B$4)),ROUND($M125*Settings!$B$5/100,0),0),"Up to date",IF(TODAY()&gt;DATE(Settings!$B$3,1,Settings!$B$4),"Overdue","Partial payment"))),IF(TODAY()&gt;DATE(Settings!$B$3,1,Settings!$B$4),"Overdue","No package"))))</f>
        <v/>
      </c>
      <c r="T125" t="str">
        <f>IF(OR($A125="",Settings!$B$3=""),"",IF(DATE(Settings!$B$3,2,1)&gt;TODAY(),"",IF(SUM(R125)&gt;0,IF($M125=0,"",IF(R125&gt;=$M125+IF(AND(ISNUMBER(S125),S125&gt;DATE(Settings!$B$3,2,Settings!$B$4)),ROUND($M125*Settings!$B$5/100,0),0),"Up to date",IF(TODAY()&gt;DATE(Settings!$B$3,2,Settings!$B$4),"Overdue","Partial payment"))),IF(TODAY()&gt;DATE(Settings!$B$3,2,Settings!$B$4),"Overdue","No package"))))</f>
        <v/>
      </c>
      <c r="W125" t="str">
        <f>IF(OR($A125="",Settings!$B$3=""),"",IF(DATE(Settings!$B$3,3,1)&gt;TODAY(),"",IF(SUM(U125)&gt;0,IF($M125=0,"",IF(U125&gt;=$M125+IF(AND(ISNUMBER(V125),V125&gt;DATE(Settings!$B$3,3,Settings!$B$4)),ROUND($M125*Settings!$B$5/100,0),0),"Up to date",IF(TODAY()&gt;DATE(Settings!$B$3,3,Settings!$B$4),"Overdue","Partial payment"))),IF(TODAY()&gt;DATE(Settings!$B$3,3,Settings!$B$4),"Overdue","No package"))))</f>
        <v/>
      </c>
      <c r="Z125" t="str">
        <f>IF(OR($A125="",Settings!$B$3=""),"",IF(DATE(Settings!$B$3,4,1)&gt;TODAY(),"",IF(SUM(X125)&gt;0,IF($M125=0,"",IF(X125&gt;=$M125+IF(AND(ISNUMBER(Y125),Y125&gt;DATE(Settings!$B$3,4,Settings!$B$4)),ROUND($M125*Settings!$B$5/100,0),0),"Up to date",IF(TODAY()&gt;DATE(Settings!$B$3,4,Settings!$B$4),"Overdue","Partial payment"))),IF(TODAY()&gt;DATE(Settings!$B$3,4,Settings!$B$4),"Overdue","No package"))))</f>
        <v/>
      </c>
      <c r="AC125" t="str">
        <f>IF(OR($A125="",Settings!$B$3=""),"",IF(DATE(Settings!$B$3,5,1)&gt;TODAY(),"",IF(SUM(AA125)&gt;0,IF($M125=0,"",IF(AA125&gt;=$M125+IF(AND(ISNUMBER(AB125),AB125&gt;DATE(Settings!$B$3,5,Settings!$B$4)),ROUND($M125*Settings!$B$5/100,0),0),"Up to date",IF(TODAY()&gt;DATE(Settings!$B$3,5,Settings!$B$4),"Overdue","Partial payment"))),IF(TODAY()&gt;DATE(Settings!$B$3,5,Settings!$B$4),"Overdue","No package"))))</f>
        <v/>
      </c>
      <c r="AF125" t="str">
        <f>IF(OR($A125="",Settings!$B$3=""),"",IF(DATE(Settings!$B$3,6,1)&gt;TODAY(),"",IF(SUM(AD125)&gt;0,IF($M125=0,"",IF(AD125&gt;=$M125+IF(AND(ISNUMBER(AE125),AE125&gt;DATE(Settings!$B$3,6,Settings!$B$4)),ROUND($M125*Settings!$B$5/100,0),0),"Up to date",IF(TODAY()&gt;DATE(Settings!$B$3,6,Settings!$B$4),"Overdue","Partial payment"))),IF(TODAY()&gt;DATE(Settings!$B$3,6,Settings!$B$4),"Overdue","No package"))))</f>
        <v/>
      </c>
      <c r="AI125" t="str">
        <f>IF(OR($A125="",Settings!$B$3=""),"",IF(DATE(Settings!$B$3,7,1)&gt;TODAY(),"",IF(SUM(AG125)&gt;0,IF($M125=0,"",IF(AG125&gt;=$M125+IF(AND(ISNUMBER(AH125),AH125&gt;DATE(Settings!$B$3,7,Settings!$B$4)),ROUND($M125*Settings!$B$5/100,0),0),"Up to date",IF(TODAY()&gt;DATE(Settings!$B$3,7,Settings!$B$4),"Overdue","Partial payment"))),IF(TODAY()&gt;DATE(Settings!$B$3,7,Settings!$B$4),"Overdue","No package"))))</f>
        <v/>
      </c>
      <c r="AL125" t="str">
        <f>IF(OR($A125="",Settings!$B$3=""),"",IF(DATE(Settings!$B$3,8,1)&gt;TODAY(),"",IF(SUM(AJ125)&gt;0,IF($M125=0,"",IF(AJ125&gt;=$M125+IF(AND(ISNUMBER(AK125),AK125&gt;DATE(Settings!$B$3,8,Settings!$B$4)),ROUND($M125*Settings!$B$5/100,0),0),"Up to date",IF(TODAY()&gt;DATE(Settings!$B$3,8,Settings!$B$4),"Overdue","Partial payment"))),IF(TODAY()&gt;DATE(Settings!$B$3,8,Settings!$B$4),"Overdue","No package"))))</f>
        <v/>
      </c>
      <c r="AO125" t="str">
        <f>IF(OR($A125="",Settings!$B$3=""),"",IF(DATE(Settings!$B$3,9,1)&gt;TODAY(),"",IF(SUM(AM125)&gt;0,IF($M125=0,"",IF(AM125&gt;=$M125+IF(AND(ISNUMBER(AN125),AN125&gt;DATE(Settings!$B$3,9,Settings!$B$4)),ROUND($M125*Settings!$B$5/100,0),0),"Up to date",IF(TODAY()&gt;DATE(Settings!$B$3,9,Settings!$B$4),"Overdue","Partial payment"))),IF(TODAY()&gt;DATE(Settings!$B$3,9,Settings!$B$4),"Overdue","No package"))))</f>
        <v/>
      </c>
      <c r="AR125" t="str">
        <f>IF(OR($A125="",Settings!$B$3=""),"",IF(DATE(Settings!$B$3,10,1)&gt;TODAY(),"",IF(SUM(AP125)&gt;0,IF($M125=0,"",IF(AP125&gt;=$M125+IF(AND(ISNUMBER(AQ125),AQ125&gt;DATE(Settings!$B$3,10,Settings!$B$4)),ROUND($M125*Settings!$B$5/100,0),0),"Up to date",IF(TODAY()&gt;DATE(Settings!$B$3,10,Settings!$B$4),"Overdue","Partial payment"))),IF(TODAY()&gt;DATE(Settings!$B$3,10,Settings!$B$4),"Overdue","No package"))))</f>
        <v/>
      </c>
      <c r="AU125" t="str">
        <f>IF(OR($A125="",Settings!$B$3=""),"",IF(DATE(Settings!$B$3,11,1)&gt;TODAY(),"",IF(SUM(AS125)&gt;0,IF($M125=0,"",IF(AS125&gt;=$M125+IF(AND(ISNUMBER(AT125),AT125&gt;DATE(Settings!$B$3,11,Settings!$B$4)),ROUND($M125*Settings!$B$5/100,0),0),"Up to date",IF(TODAY()&gt;DATE(Settings!$B$3,11,Settings!$B$4),"Overdue","Partial payment"))),IF(TODAY()&gt;DATE(Settings!$B$3,11,Settings!$B$4),"Overdue","No package"))))</f>
        <v/>
      </c>
      <c r="AX125" t="str">
        <f>IF(OR($A125="",Settings!$B$3=""),"",IF(DATE(Settings!$B$3,12,1)&gt;TODAY(),"",IF(SUM(AV125)&gt;0,IF($M125=0,"",IF(AV125&gt;=$M125+IF(AND(ISNUMBER(AW125),AW125&gt;DATE(Settings!$B$3,12,Settings!$B$4)),ROUND($M125*Settings!$B$5/100,0),0),"Up to date",IF(TODAY()&gt;DATE(Settings!$B$3,12,Settings!$B$4),"Overdue","Partial payment"))),IF(TODAY()&gt;DATE(Settings!$B$3,12,Settings!$B$4),"Overdue","No package"))))</f>
        <v/>
      </c>
    </row>
    <row r="126" spans="12:50" x14ac:dyDescent="0.25">
      <c r="M126" s="2" t="str">
        <f>IF($A126="","",IFERROR(VLOOKUP($L126,Settings!$A$9:$B$14,2,FALSE),0))</f>
        <v/>
      </c>
      <c r="N126" t="str">
        <f>IF($A126="","",IF(Q126="Overdue",1,0)+IF(T126="Overdue",1,0)+IF(W126="Overdue",1,0)+IF(Z126="Overdue",1,0)+IF(AC126="Overdue",1,0)+IF(AF126="Overdue",1,0)+IF(AI126="Overdue",1,0)+IF(AL126="Overdue",1,0)+IF(AO126="Overdue",1,0)+IF(AR126="Overdue",1,0)+IF(AU126="Overdue",1,0)+IF(AX126="Overdue",1,0))</f>
        <v/>
      </c>
      <c r="Q126" t="str">
        <f>IF(OR($A126="",Settings!$B$3=""),"",IF(DATE(Settings!$B$3,1,1)&gt;TODAY(),"",IF(SUM(O126)&gt;0,IF($M126=0,"",IF(O126&gt;=$M126+IF(AND(ISNUMBER(P126),P126&gt;DATE(Settings!$B$3,1,Settings!$B$4)),ROUND($M126*Settings!$B$5/100,0),0),"Up to date",IF(TODAY()&gt;DATE(Settings!$B$3,1,Settings!$B$4),"Overdue","Partial payment"))),IF(TODAY()&gt;DATE(Settings!$B$3,1,Settings!$B$4),"Overdue","No package"))))</f>
        <v/>
      </c>
      <c r="T126" t="str">
        <f>IF(OR($A126="",Settings!$B$3=""),"",IF(DATE(Settings!$B$3,2,1)&gt;TODAY(),"",IF(SUM(R126)&gt;0,IF($M126=0,"",IF(R126&gt;=$M126+IF(AND(ISNUMBER(S126),S126&gt;DATE(Settings!$B$3,2,Settings!$B$4)),ROUND($M126*Settings!$B$5/100,0),0),"Up to date",IF(TODAY()&gt;DATE(Settings!$B$3,2,Settings!$B$4),"Overdue","Partial payment"))),IF(TODAY()&gt;DATE(Settings!$B$3,2,Settings!$B$4),"Overdue","No package"))))</f>
        <v/>
      </c>
      <c r="W126" t="str">
        <f>IF(OR($A126="",Settings!$B$3=""),"",IF(DATE(Settings!$B$3,3,1)&gt;TODAY(),"",IF(SUM(U126)&gt;0,IF($M126=0,"",IF(U126&gt;=$M126+IF(AND(ISNUMBER(V126),V126&gt;DATE(Settings!$B$3,3,Settings!$B$4)),ROUND($M126*Settings!$B$5/100,0),0),"Up to date",IF(TODAY()&gt;DATE(Settings!$B$3,3,Settings!$B$4),"Overdue","Partial payment"))),IF(TODAY()&gt;DATE(Settings!$B$3,3,Settings!$B$4),"Overdue","No package"))))</f>
        <v/>
      </c>
      <c r="Z126" t="str">
        <f>IF(OR($A126="",Settings!$B$3=""),"",IF(DATE(Settings!$B$3,4,1)&gt;TODAY(),"",IF(SUM(X126)&gt;0,IF($M126=0,"",IF(X126&gt;=$M126+IF(AND(ISNUMBER(Y126),Y126&gt;DATE(Settings!$B$3,4,Settings!$B$4)),ROUND($M126*Settings!$B$5/100,0),0),"Up to date",IF(TODAY()&gt;DATE(Settings!$B$3,4,Settings!$B$4),"Overdue","Partial payment"))),IF(TODAY()&gt;DATE(Settings!$B$3,4,Settings!$B$4),"Overdue","No package"))))</f>
        <v/>
      </c>
      <c r="AC126" t="str">
        <f>IF(OR($A126="",Settings!$B$3=""),"",IF(DATE(Settings!$B$3,5,1)&gt;TODAY(),"",IF(SUM(AA126)&gt;0,IF($M126=0,"",IF(AA126&gt;=$M126+IF(AND(ISNUMBER(AB126),AB126&gt;DATE(Settings!$B$3,5,Settings!$B$4)),ROUND($M126*Settings!$B$5/100,0),0),"Up to date",IF(TODAY()&gt;DATE(Settings!$B$3,5,Settings!$B$4),"Overdue","Partial payment"))),IF(TODAY()&gt;DATE(Settings!$B$3,5,Settings!$B$4),"Overdue","No package"))))</f>
        <v/>
      </c>
      <c r="AF126" t="str">
        <f>IF(OR($A126="",Settings!$B$3=""),"",IF(DATE(Settings!$B$3,6,1)&gt;TODAY(),"",IF(SUM(AD126)&gt;0,IF($M126=0,"",IF(AD126&gt;=$M126+IF(AND(ISNUMBER(AE126),AE126&gt;DATE(Settings!$B$3,6,Settings!$B$4)),ROUND($M126*Settings!$B$5/100,0),0),"Up to date",IF(TODAY()&gt;DATE(Settings!$B$3,6,Settings!$B$4),"Overdue","Partial payment"))),IF(TODAY()&gt;DATE(Settings!$B$3,6,Settings!$B$4),"Overdue","No package"))))</f>
        <v/>
      </c>
      <c r="AI126" t="str">
        <f>IF(OR($A126="",Settings!$B$3=""),"",IF(DATE(Settings!$B$3,7,1)&gt;TODAY(),"",IF(SUM(AG126)&gt;0,IF($M126=0,"",IF(AG126&gt;=$M126+IF(AND(ISNUMBER(AH126),AH126&gt;DATE(Settings!$B$3,7,Settings!$B$4)),ROUND($M126*Settings!$B$5/100,0),0),"Up to date",IF(TODAY()&gt;DATE(Settings!$B$3,7,Settings!$B$4),"Overdue","Partial payment"))),IF(TODAY()&gt;DATE(Settings!$B$3,7,Settings!$B$4),"Overdue","No package"))))</f>
        <v/>
      </c>
      <c r="AL126" t="str">
        <f>IF(OR($A126="",Settings!$B$3=""),"",IF(DATE(Settings!$B$3,8,1)&gt;TODAY(),"",IF(SUM(AJ126)&gt;0,IF($M126=0,"",IF(AJ126&gt;=$M126+IF(AND(ISNUMBER(AK126),AK126&gt;DATE(Settings!$B$3,8,Settings!$B$4)),ROUND($M126*Settings!$B$5/100,0),0),"Up to date",IF(TODAY()&gt;DATE(Settings!$B$3,8,Settings!$B$4),"Overdue","Partial payment"))),IF(TODAY()&gt;DATE(Settings!$B$3,8,Settings!$B$4),"Overdue","No package"))))</f>
        <v/>
      </c>
      <c r="AO126" t="str">
        <f>IF(OR($A126="",Settings!$B$3=""),"",IF(DATE(Settings!$B$3,9,1)&gt;TODAY(),"",IF(SUM(AM126)&gt;0,IF($M126=0,"",IF(AM126&gt;=$M126+IF(AND(ISNUMBER(AN126),AN126&gt;DATE(Settings!$B$3,9,Settings!$B$4)),ROUND($M126*Settings!$B$5/100,0),0),"Up to date",IF(TODAY()&gt;DATE(Settings!$B$3,9,Settings!$B$4),"Overdue","Partial payment"))),IF(TODAY()&gt;DATE(Settings!$B$3,9,Settings!$B$4),"Overdue","No package"))))</f>
        <v/>
      </c>
      <c r="AR126" t="str">
        <f>IF(OR($A126="",Settings!$B$3=""),"",IF(DATE(Settings!$B$3,10,1)&gt;TODAY(),"",IF(SUM(AP126)&gt;0,IF($M126=0,"",IF(AP126&gt;=$M126+IF(AND(ISNUMBER(AQ126),AQ126&gt;DATE(Settings!$B$3,10,Settings!$B$4)),ROUND($M126*Settings!$B$5/100,0),0),"Up to date",IF(TODAY()&gt;DATE(Settings!$B$3,10,Settings!$B$4),"Overdue","Partial payment"))),IF(TODAY()&gt;DATE(Settings!$B$3,10,Settings!$B$4),"Overdue","No package"))))</f>
        <v/>
      </c>
      <c r="AU126" t="str">
        <f>IF(OR($A126="",Settings!$B$3=""),"",IF(DATE(Settings!$B$3,11,1)&gt;TODAY(),"",IF(SUM(AS126)&gt;0,IF($M126=0,"",IF(AS126&gt;=$M126+IF(AND(ISNUMBER(AT126),AT126&gt;DATE(Settings!$B$3,11,Settings!$B$4)),ROUND($M126*Settings!$B$5/100,0),0),"Up to date",IF(TODAY()&gt;DATE(Settings!$B$3,11,Settings!$B$4),"Overdue","Partial payment"))),IF(TODAY()&gt;DATE(Settings!$B$3,11,Settings!$B$4),"Overdue","No package"))))</f>
        <v/>
      </c>
      <c r="AX126" t="str">
        <f>IF(OR($A126="",Settings!$B$3=""),"",IF(DATE(Settings!$B$3,12,1)&gt;TODAY(),"",IF(SUM(AV126)&gt;0,IF($M126=0,"",IF(AV126&gt;=$M126+IF(AND(ISNUMBER(AW126),AW126&gt;DATE(Settings!$B$3,12,Settings!$B$4)),ROUND($M126*Settings!$B$5/100,0),0),"Up to date",IF(TODAY()&gt;DATE(Settings!$B$3,12,Settings!$B$4),"Overdue","Partial payment"))),IF(TODAY()&gt;DATE(Settings!$B$3,12,Settings!$B$4),"Overdue","No package"))))</f>
        <v/>
      </c>
    </row>
    <row r="127" spans="12:50" x14ac:dyDescent="0.25">
      <c r="M127" s="2" t="str">
        <f>IF($A127="","",IFERROR(VLOOKUP($L127,Settings!$A$9:$B$14,2,FALSE),0))</f>
        <v/>
      </c>
      <c r="N127" t="str">
        <f>IF($A127="","",IF(Q127="Overdue",1,0)+IF(T127="Overdue",1,0)+IF(W127="Overdue",1,0)+IF(Z127="Overdue",1,0)+IF(AC127="Overdue",1,0)+IF(AF127="Overdue",1,0)+IF(AI127="Overdue",1,0)+IF(AL127="Overdue",1,0)+IF(AO127="Overdue",1,0)+IF(AR127="Overdue",1,0)+IF(AU127="Overdue",1,0)+IF(AX127="Overdue",1,0))</f>
        <v/>
      </c>
      <c r="Q127" t="str">
        <f>IF(OR($A127="",Settings!$B$3=""),"",IF(DATE(Settings!$B$3,1,1)&gt;TODAY(),"",IF(SUM(O127)&gt;0,IF($M127=0,"",IF(O127&gt;=$M127+IF(AND(ISNUMBER(P127),P127&gt;DATE(Settings!$B$3,1,Settings!$B$4)),ROUND($M127*Settings!$B$5/100,0),0),"Up to date",IF(TODAY()&gt;DATE(Settings!$B$3,1,Settings!$B$4),"Overdue","Partial payment"))),IF(TODAY()&gt;DATE(Settings!$B$3,1,Settings!$B$4),"Overdue","No package"))))</f>
        <v/>
      </c>
      <c r="T127" t="str">
        <f>IF(OR($A127="",Settings!$B$3=""),"",IF(DATE(Settings!$B$3,2,1)&gt;TODAY(),"",IF(SUM(R127)&gt;0,IF($M127=0,"",IF(R127&gt;=$M127+IF(AND(ISNUMBER(S127),S127&gt;DATE(Settings!$B$3,2,Settings!$B$4)),ROUND($M127*Settings!$B$5/100,0),0),"Up to date",IF(TODAY()&gt;DATE(Settings!$B$3,2,Settings!$B$4),"Overdue","Partial payment"))),IF(TODAY()&gt;DATE(Settings!$B$3,2,Settings!$B$4),"Overdue","No package"))))</f>
        <v/>
      </c>
      <c r="W127" t="str">
        <f>IF(OR($A127="",Settings!$B$3=""),"",IF(DATE(Settings!$B$3,3,1)&gt;TODAY(),"",IF(SUM(U127)&gt;0,IF($M127=0,"",IF(U127&gt;=$M127+IF(AND(ISNUMBER(V127),V127&gt;DATE(Settings!$B$3,3,Settings!$B$4)),ROUND($M127*Settings!$B$5/100,0),0),"Up to date",IF(TODAY()&gt;DATE(Settings!$B$3,3,Settings!$B$4),"Overdue","Partial payment"))),IF(TODAY()&gt;DATE(Settings!$B$3,3,Settings!$B$4),"Overdue","No package"))))</f>
        <v/>
      </c>
      <c r="Z127" t="str">
        <f>IF(OR($A127="",Settings!$B$3=""),"",IF(DATE(Settings!$B$3,4,1)&gt;TODAY(),"",IF(SUM(X127)&gt;0,IF($M127=0,"",IF(X127&gt;=$M127+IF(AND(ISNUMBER(Y127),Y127&gt;DATE(Settings!$B$3,4,Settings!$B$4)),ROUND($M127*Settings!$B$5/100,0),0),"Up to date",IF(TODAY()&gt;DATE(Settings!$B$3,4,Settings!$B$4),"Overdue","Partial payment"))),IF(TODAY()&gt;DATE(Settings!$B$3,4,Settings!$B$4),"Overdue","No package"))))</f>
        <v/>
      </c>
      <c r="AC127" t="str">
        <f>IF(OR($A127="",Settings!$B$3=""),"",IF(DATE(Settings!$B$3,5,1)&gt;TODAY(),"",IF(SUM(AA127)&gt;0,IF($M127=0,"",IF(AA127&gt;=$M127+IF(AND(ISNUMBER(AB127),AB127&gt;DATE(Settings!$B$3,5,Settings!$B$4)),ROUND($M127*Settings!$B$5/100,0),0),"Up to date",IF(TODAY()&gt;DATE(Settings!$B$3,5,Settings!$B$4),"Overdue","Partial payment"))),IF(TODAY()&gt;DATE(Settings!$B$3,5,Settings!$B$4),"Overdue","No package"))))</f>
        <v/>
      </c>
      <c r="AF127" t="str">
        <f>IF(OR($A127="",Settings!$B$3=""),"",IF(DATE(Settings!$B$3,6,1)&gt;TODAY(),"",IF(SUM(AD127)&gt;0,IF($M127=0,"",IF(AD127&gt;=$M127+IF(AND(ISNUMBER(AE127),AE127&gt;DATE(Settings!$B$3,6,Settings!$B$4)),ROUND($M127*Settings!$B$5/100,0),0),"Up to date",IF(TODAY()&gt;DATE(Settings!$B$3,6,Settings!$B$4),"Overdue","Partial payment"))),IF(TODAY()&gt;DATE(Settings!$B$3,6,Settings!$B$4),"Overdue","No package"))))</f>
        <v/>
      </c>
      <c r="AI127" t="str">
        <f>IF(OR($A127="",Settings!$B$3=""),"",IF(DATE(Settings!$B$3,7,1)&gt;TODAY(),"",IF(SUM(AG127)&gt;0,IF($M127=0,"",IF(AG127&gt;=$M127+IF(AND(ISNUMBER(AH127),AH127&gt;DATE(Settings!$B$3,7,Settings!$B$4)),ROUND($M127*Settings!$B$5/100,0),0),"Up to date",IF(TODAY()&gt;DATE(Settings!$B$3,7,Settings!$B$4),"Overdue","Partial payment"))),IF(TODAY()&gt;DATE(Settings!$B$3,7,Settings!$B$4),"Overdue","No package"))))</f>
        <v/>
      </c>
      <c r="AL127" t="str">
        <f>IF(OR($A127="",Settings!$B$3=""),"",IF(DATE(Settings!$B$3,8,1)&gt;TODAY(),"",IF(SUM(AJ127)&gt;0,IF($M127=0,"",IF(AJ127&gt;=$M127+IF(AND(ISNUMBER(AK127),AK127&gt;DATE(Settings!$B$3,8,Settings!$B$4)),ROUND($M127*Settings!$B$5/100,0),0),"Up to date",IF(TODAY()&gt;DATE(Settings!$B$3,8,Settings!$B$4),"Overdue","Partial payment"))),IF(TODAY()&gt;DATE(Settings!$B$3,8,Settings!$B$4),"Overdue","No package"))))</f>
        <v/>
      </c>
      <c r="AO127" t="str">
        <f>IF(OR($A127="",Settings!$B$3=""),"",IF(DATE(Settings!$B$3,9,1)&gt;TODAY(),"",IF(SUM(AM127)&gt;0,IF($M127=0,"",IF(AM127&gt;=$M127+IF(AND(ISNUMBER(AN127),AN127&gt;DATE(Settings!$B$3,9,Settings!$B$4)),ROUND($M127*Settings!$B$5/100,0),0),"Up to date",IF(TODAY()&gt;DATE(Settings!$B$3,9,Settings!$B$4),"Overdue","Partial payment"))),IF(TODAY()&gt;DATE(Settings!$B$3,9,Settings!$B$4),"Overdue","No package"))))</f>
        <v/>
      </c>
      <c r="AR127" t="str">
        <f>IF(OR($A127="",Settings!$B$3=""),"",IF(DATE(Settings!$B$3,10,1)&gt;TODAY(),"",IF(SUM(AP127)&gt;0,IF($M127=0,"",IF(AP127&gt;=$M127+IF(AND(ISNUMBER(AQ127),AQ127&gt;DATE(Settings!$B$3,10,Settings!$B$4)),ROUND($M127*Settings!$B$5/100,0),0),"Up to date",IF(TODAY()&gt;DATE(Settings!$B$3,10,Settings!$B$4),"Overdue","Partial payment"))),IF(TODAY()&gt;DATE(Settings!$B$3,10,Settings!$B$4),"Overdue","No package"))))</f>
        <v/>
      </c>
      <c r="AU127" t="str">
        <f>IF(OR($A127="",Settings!$B$3=""),"",IF(DATE(Settings!$B$3,11,1)&gt;TODAY(),"",IF(SUM(AS127)&gt;0,IF($M127=0,"",IF(AS127&gt;=$M127+IF(AND(ISNUMBER(AT127),AT127&gt;DATE(Settings!$B$3,11,Settings!$B$4)),ROUND($M127*Settings!$B$5/100,0),0),"Up to date",IF(TODAY()&gt;DATE(Settings!$B$3,11,Settings!$B$4),"Overdue","Partial payment"))),IF(TODAY()&gt;DATE(Settings!$B$3,11,Settings!$B$4),"Overdue","No package"))))</f>
        <v/>
      </c>
      <c r="AX127" t="str">
        <f>IF(OR($A127="",Settings!$B$3=""),"",IF(DATE(Settings!$B$3,12,1)&gt;TODAY(),"",IF(SUM(AV127)&gt;0,IF($M127=0,"",IF(AV127&gt;=$M127+IF(AND(ISNUMBER(AW127),AW127&gt;DATE(Settings!$B$3,12,Settings!$B$4)),ROUND($M127*Settings!$B$5/100,0),0),"Up to date",IF(TODAY()&gt;DATE(Settings!$B$3,12,Settings!$B$4),"Overdue","Partial payment"))),IF(TODAY()&gt;DATE(Settings!$B$3,12,Settings!$B$4),"Overdue","No package"))))</f>
        <v/>
      </c>
    </row>
    <row r="128" spans="12:50" x14ac:dyDescent="0.25">
      <c r="M128" s="2" t="str">
        <f>IF($A128="","",IFERROR(VLOOKUP($L128,Settings!$A$9:$B$14,2,FALSE),0))</f>
        <v/>
      </c>
      <c r="N128" t="str">
        <f>IF($A128="","",IF(Q128="Overdue",1,0)+IF(T128="Overdue",1,0)+IF(W128="Overdue",1,0)+IF(Z128="Overdue",1,0)+IF(AC128="Overdue",1,0)+IF(AF128="Overdue",1,0)+IF(AI128="Overdue",1,0)+IF(AL128="Overdue",1,0)+IF(AO128="Overdue",1,0)+IF(AR128="Overdue",1,0)+IF(AU128="Overdue",1,0)+IF(AX128="Overdue",1,0))</f>
        <v/>
      </c>
      <c r="Q128" t="str">
        <f>IF(OR($A128="",Settings!$B$3=""),"",IF(DATE(Settings!$B$3,1,1)&gt;TODAY(),"",IF(SUM(O128)&gt;0,IF($M128=0,"",IF(O128&gt;=$M128+IF(AND(ISNUMBER(P128),P128&gt;DATE(Settings!$B$3,1,Settings!$B$4)),ROUND($M128*Settings!$B$5/100,0),0),"Up to date",IF(TODAY()&gt;DATE(Settings!$B$3,1,Settings!$B$4),"Overdue","Partial payment"))),IF(TODAY()&gt;DATE(Settings!$B$3,1,Settings!$B$4),"Overdue","No package"))))</f>
        <v/>
      </c>
      <c r="T128" t="str">
        <f>IF(OR($A128="",Settings!$B$3=""),"",IF(DATE(Settings!$B$3,2,1)&gt;TODAY(),"",IF(SUM(R128)&gt;0,IF($M128=0,"",IF(R128&gt;=$M128+IF(AND(ISNUMBER(S128),S128&gt;DATE(Settings!$B$3,2,Settings!$B$4)),ROUND($M128*Settings!$B$5/100,0),0),"Up to date",IF(TODAY()&gt;DATE(Settings!$B$3,2,Settings!$B$4),"Overdue","Partial payment"))),IF(TODAY()&gt;DATE(Settings!$B$3,2,Settings!$B$4),"Overdue","No package"))))</f>
        <v/>
      </c>
      <c r="W128" t="str">
        <f>IF(OR($A128="",Settings!$B$3=""),"",IF(DATE(Settings!$B$3,3,1)&gt;TODAY(),"",IF(SUM(U128)&gt;0,IF($M128=0,"",IF(U128&gt;=$M128+IF(AND(ISNUMBER(V128),V128&gt;DATE(Settings!$B$3,3,Settings!$B$4)),ROUND($M128*Settings!$B$5/100,0),0),"Up to date",IF(TODAY()&gt;DATE(Settings!$B$3,3,Settings!$B$4),"Overdue","Partial payment"))),IF(TODAY()&gt;DATE(Settings!$B$3,3,Settings!$B$4),"Overdue","No package"))))</f>
        <v/>
      </c>
      <c r="Z128" t="str">
        <f>IF(OR($A128="",Settings!$B$3=""),"",IF(DATE(Settings!$B$3,4,1)&gt;TODAY(),"",IF(SUM(X128)&gt;0,IF($M128=0,"",IF(X128&gt;=$M128+IF(AND(ISNUMBER(Y128),Y128&gt;DATE(Settings!$B$3,4,Settings!$B$4)),ROUND($M128*Settings!$B$5/100,0),0),"Up to date",IF(TODAY()&gt;DATE(Settings!$B$3,4,Settings!$B$4),"Overdue","Partial payment"))),IF(TODAY()&gt;DATE(Settings!$B$3,4,Settings!$B$4),"Overdue","No package"))))</f>
        <v/>
      </c>
      <c r="AC128" t="str">
        <f>IF(OR($A128="",Settings!$B$3=""),"",IF(DATE(Settings!$B$3,5,1)&gt;TODAY(),"",IF(SUM(AA128)&gt;0,IF($M128=0,"",IF(AA128&gt;=$M128+IF(AND(ISNUMBER(AB128),AB128&gt;DATE(Settings!$B$3,5,Settings!$B$4)),ROUND($M128*Settings!$B$5/100,0),0),"Up to date",IF(TODAY()&gt;DATE(Settings!$B$3,5,Settings!$B$4),"Overdue","Partial payment"))),IF(TODAY()&gt;DATE(Settings!$B$3,5,Settings!$B$4),"Overdue","No package"))))</f>
        <v/>
      </c>
      <c r="AF128" t="str">
        <f>IF(OR($A128="",Settings!$B$3=""),"",IF(DATE(Settings!$B$3,6,1)&gt;TODAY(),"",IF(SUM(AD128)&gt;0,IF($M128=0,"",IF(AD128&gt;=$M128+IF(AND(ISNUMBER(AE128),AE128&gt;DATE(Settings!$B$3,6,Settings!$B$4)),ROUND($M128*Settings!$B$5/100,0),0),"Up to date",IF(TODAY()&gt;DATE(Settings!$B$3,6,Settings!$B$4),"Overdue","Partial payment"))),IF(TODAY()&gt;DATE(Settings!$B$3,6,Settings!$B$4),"Overdue","No package"))))</f>
        <v/>
      </c>
      <c r="AI128" t="str">
        <f>IF(OR($A128="",Settings!$B$3=""),"",IF(DATE(Settings!$B$3,7,1)&gt;TODAY(),"",IF(SUM(AG128)&gt;0,IF($M128=0,"",IF(AG128&gt;=$M128+IF(AND(ISNUMBER(AH128),AH128&gt;DATE(Settings!$B$3,7,Settings!$B$4)),ROUND($M128*Settings!$B$5/100,0),0),"Up to date",IF(TODAY()&gt;DATE(Settings!$B$3,7,Settings!$B$4),"Overdue","Partial payment"))),IF(TODAY()&gt;DATE(Settings!$B$3,7,Settings!$B$4),"Overdue","No package"))))</f>
        <v/>
      </c>
      <c r="AL128" t="str">
        <f>IF(OR($A128="",Settings!$B$3=""),"",IF(DATE(Settings!$B$3,8,1)&gt;TODAY(),"",IF(SUM(AJ128)&gt;0,IF($M128=0,"",IF(AJ128&gt;=$M128+IF(AND(ISNUMBER(AK128),AK128&gt;DATE(Settings!$B$3,8,Settings!$B$4)),ROUND($M128*Settings!$B$5/100,0),0),"Up to date",IF(TODAY()&gt;DATE(Settings!$B$3,8,Settings!$B$4),"Overdue","Partial payment"))),IF(TODAY()&gt;DATE(Settings!$B$3,8,Settings!$B$4),"Overdue","No package"))))</f>
        <v/>
      </c>
      <c r="AO128" t="str">
        <f>IF(OR($A128="",Settings!$B$3=""),"",IF(DATE(Settings!$B$3,9,1)&gt;TODAY(),"",IF(SUM(AM128)&gt;0,IF($M128=0,"",IF(AM128&gt;=$M128+IF(AND(ISNUMBER(AN128),AN128&gt;DATE(Settings!$B$3,9,Settings!$B$4)),ROUND($M128*Settings!$B$5/100,0),0),"Up to date",IF(TODAY()&gt;DATE(Settings!$B$3,9,Settings!$B$4),"Overdue","Partial payment"))),IF(TODAY()&gt;DATE(Settings!$B$3,9,Settings!$B$4),"Overdue","No package"))))</f>
        <v/>
      </c>
      <c r="AR128" t="str">
        <f>IF(OR($A128="",Settings!$B$3=""),"",IF(DATE(Settings!$B$3,10,1)&gt;TODAY(),"",IF(SUM(AP128)&gt;0,IF($M128=0,"",IF(AP128&gt;=$M128+IF(AND(ISNUMBER(AQ128),AQ128&gt;DATE(Settings!$B$3,10,Settings!$B$4)),ROUND($M128*Settings!$B$5/100,0),0),"Up to date",IF(TODAY()&gt;DATE(Settings!$B$3,10,Settings!$B$4),"Overdue","Partial payment"))),IF(TODAY()&gt;DATE(Settings!$B$3,10,Settings!$B$4),"Overdue","No package"))))</f>
        <v/>
      </c>
      <c r="AU128" t="str">
        <f>IF(OR($A128="",Settings!$B$3=""),"",IF(DATE(Settings!$B$3,11,1)&gt;TODAY(),"",IF(SUM(AS128)&gt;0,IF($M128=0,"",IF(AS128&gt;=$M128+IF(AND(ISNUMBER(AT128),AT128&gt;DATE(Settings!$B$3,11,Settings!$B$4)),ROUND($M128*Settings!$B$5/100,0),0),"Up to date",IF(TODAY()&gt;DATE(Settings!$B$3,11,Settings!$B$4),"Overdue","Partial payment"))),IF(TODAY()&gt;DATE(Settings!$B$3,11,Settings!$B$4),"Overdue","No package"))))</f>
        <v/>
      </c>
      <c r="AX128" t="str">
        <f>IF(OR($A128="",Settings!$B$3=""),"",IF(DATE(Settings!$B$3,12,1)&gt;TODAY(),"",IF(SUM(AV128)&gt;0,IF($M128=0,"",IF(AV128&gt;=$M128+IF(AND(ISNUMBER(AW128),AW128&gt;DATE(Settings!$B$3,12,Settings!$B$4)),ROUND($M128*Settings!$B$5/100,0),0),"Up to date",IF(TODAY()&gt;DATE(Settings!$B$3,12,Settings!$B$4),"Overdue","Partial payment"))),IF(TODAY()&gt;DATE(Settings!$B$3,12,Settings!$B$4),"Overdue","No package"))))</f>
        <v/>
      </c>
    </row>
    <row r="129" spans="12:50" x14ac:dyDescent="0.25">
      <c r="M129" s="2" t="str">
        <f>IF($A129="","",IFERROR(VLOOKUP($L129,Settings!$A$9:$B$14,2,FALSE),0))</f>
        <v/>
      </c>
      <c r="N129" t="str">
        <f>IF($A129="","",IF(Q129="Overdue",1,0)+IF(T129="Overdue",1,0)+IF(W129="Overdue",1,0)+IF(Z129="Overdue",1,0)+IF(AC129="Overdue",1,0)+IF(AF129="Overdue",1,0)+IF(AI129="Overdue",1,0)+IF(AL129="Overdue",1,0)+IF(AO129="Overdue",1,0)+IF(AR129="Overdue",1,0)+IF(AU129="Overdue",1,0)+IF(AX129="Overdue",1,0))</f>
        <v/>
      </c>
      <c r="Q129" t="str">
        <f>IF(OR($A129="",Settings!$B$3=""),"",IF(DATE(Settings!$B$3,1,1)&gt;TODAY(),"",IF(SUM(O129)&gt;0,IF($M129=0,"",IF(O129&gt;=$M129+IF(AND(ISNUMBER(P129),P129&gt;DATE(Settings!$B$3,1,Settings!$B$4)),ROUND($M129*Settings!$B$5/100,0),0),"Up to date",IF(TODAY()&gt;DATE(Settings!$B$3,1,Settings!$B$4),"Overdue","Partial payment"))),IF(TODAY()&gt;DATE(Settings!$B$3,1,Settings!$B$4),"Overdue","No package"))))</f>
        <v/>
      </c>
      <c r="T129" t="str">
        <f>IF(OR($A129="",Settings!$B$3=""),"",IF(DATE(Settings!$B$3,2,1)&gt;TODAY(),"",IF(SUM(R129)&gt;0,IF($M129=0,"",IF(R129&gt;=$M129+IF(AND(ISNUMBER(S129),S129&gt;DATE(Settings!$B$3,2,Settings!$B$4)),ROUND($M129*Settings!$B$5/100,0),0),"Up to date",IF(TODAY()&gt;DATE(Settings!$B$3,2,Settings!$B$4),"Overdue","Partial payment"))),IF(TODAY()&gt;DATE(Settings!$B$3,2,Settings!$B$4),"Overdue","No package"))))</f>
        <v/>
      </c>
      <c r="W129" t="str">
        <f>IF(OR($A129="",Settings!$B$3=""),"",IF(DATE(Settings!$B$3,3,1)&gt;TODAY(),"",IF(SUM(U129)&gt;0,IF($M129=0,"",IF(U129&gt;=$M129+IF(AND(ISNUMBER(V129),V129&gt;DATE(Settings!$B$3,3,Settings!$B$4)),ROUND($M129*Settings!$B$5/100,0),0),"Up to date",IF(TODAY()&gt;DATE(Settings!$B$3,3,Settings!$B$4),"Overdue","Partial payment"))),IF(TODAY()&gt;DATE(Settings!$B$3,3,Settings!$B$4),"Overdue","No package"))))</f>
        <v/>
      </c>
      <c r="Z129" t="str">
        <f>IF(OR($A129="",Settings!$B$3=""),"",IF(DATE(Settings!$B$3,4,1)&gt;TODAY(),"",IF(SUM(X129)&gt;0,IF($M129=0,"",IF(X129&gt;=$M129+IF(AND(ISNUMBER(Y129),Y129&gt;DATE(Settings!$B$3,4,Settings!$B$4)),ROUND($M129*Settings!$B$5/100,0),0),"Up to date",IF(TODAY()&gt;DATE(Settings!$B$3,4,Settings!$B$4),"Overdue","Partial payment"))),IF(TODAY()&gt;DATE(Settings!$B$3,4,Settings!$B$4),"Overdue","No package"))))</f>
        <v/>
      </c>
      <c r="AC129" t="str">
        <f>IF(OR($A129="",Settings!$B$3=""),"",IF(DATE(Settings!$B$3,5,1)&gt;TODAY(),"",IF(SUM(AA129)&gt;0,IF($M129=0,"",IF(AA129&gt;=$M129+IF(AND(ISNUMBER(AB129),AB129&gt;DATE(Settings!$B$3,5,Settings!$B$4)),ROUND($M129*Settings!$B$5/100,0),0),"Up to date",IF(TODAY()&gt;DATE(Settings!$B$3,5,Settings!$B$4),"Overdue","Partial payment"))),IF(TODAY()&gt;DATE(Settings!$B$3,5,Settings!$B$4),"Overdue","No package"))))</f>
        <v/>
      </c>
      <c r="AF129" t="str">
        <f>IF(OR($A129="",Settings!$B$3=""),"",IF(DATE(Settings!$B$3,6,1)&gt;TODAY(),"",IF(SUM(AD129)&gt;0,IF($M129=0,"",IF(AD129&gt;=$M129+IF(AND(ISNUMBER(AE129),AE129&gt;DATE(Settings!$B$3,6,Settings!$B$4)),ROUND($M129*Settings!$B$5/100,0),0),"Up to date",IF(TODAY()&gt;DATE(Settings!$B$3,6,Settings!$B$4),"Overdue","Partial payment"))),IF(TODAY()&gt;DATE(Settings!$B$3,6,Settings!$B$4),"Overdue","No package"))))</f>
        <v/>
      </c>
      <c r="AI129" t="str">
        <f>IF(OR($A129="",Settings!$B$3=""),"",IF(DATE(Settings!$B$3,7,1)&gt;TODAY(),"",IF(SUM(AG129)&gt;0,IF($M129=0,"",IF(AG129&gt;=$M129+IF(AND(ISNUMBER(AH129),AH129&gt;DATE(Settings!$B$3,7,Settings!$B$4)),ROUND($M129*Settings!$B$5/100,0),0),"Up to date",IF(TODAY()&gt;DATE(Settings!$B$3,7,Settings!$B$4),"Overdue","Partial payment"))),IF(TODAY()&gt;DATE(Settings!$B$3,7,Settings!$B$4),"Overdue","No package"))))</f>
        <v/>
      </c>
      <c r="AL129" t="str">
        <f>IF(OR($A129="",Settings!$B$3=""),"",IF(DATE(Settings!$B$3,8,1)&gt;TODAY(),"",IF(SUM(AJ129)&gt;0,IF($M129=0,"",IF(AJ129&gt;=$M129+IF(AND(ISNUMBER(AK129),AK129&gt;DATE(Settings!$B$3,8,Settings!$B$4)),ROUND($M129*Settings!$B$5/100,0),0),"Up to date",IF(TODAY()&gt;DATE(Settings!$B$3,8,Settings!$B$4),"Overdue","Partial payment"))),IF(TODAY()&gt;DATE(Settings!$B$3,8,Settings!$B$4),"Overdue","No package"))))</f>
        <v/>
      </c>
      <c r="AO129" t="str">
        <f>IF(OR($A129="",Settings!$B$3=""),"",IF(DATE(Settings!$B$3,9,1)&gt;TODAY(),"",IF(SUM(AM129)&gt;0,IF($M129=0,"",IF(AM129&gt;=$M129+IF(AND(ISNUMBER(AN129),AN129&gt;DATE(Settings!$B$3,9,Settings!$B$4)),ROUND($M129*Settings!$B$5/100,0),0),"Up to date",IF(TODAY()&gt;DATE(Settings!$B$3,9,Settings!$B$4),"Overdue","Partial payment"))),IF(TODAY()&gt;DATE(Settings!$B$3,9,Settings!$B$4),"Overdue","No package"))))</f>
        <v/>
      </c>
      <c r="AR129" t="str">
        <f>IF(OR($A129="",Settings!$B$3=""),"",IF(DATE(Settings!$B$3,10,1)&gt;TODAY(),"",IF(SUM(AP129)&gt;0,IF($M129=0,"",IF(AP129&gt;=$M129+IF(AND(ISNUMBER(AQ129),AQ129&gt;DATE(Settings!$B$3,10,Settings!$B$4)),ROUND($M129*Settings!$B$5/100,0),0),"Up to date",IF(TODAY()&gt;DATE(Settings!$B$3,10,Settings!$B$4),"Overdue","Partial payment"))),IF(TODAY()&gt;DATE(Settings!$B$3,10,Settings!$B$4),"Overdue","No package"))))</f>
        <v/>
      </c>
      <c r="AU129" t="str">
        <f>IF(OR($A129="",Settings!$B$3=""),"",IF(DATE(Settings!$B$3,11,1)&gt;TODAY(),"",IF(SUM(AS129)&gt;0,IF($M129=0,"",IF(AS129&gt;=$M129+IF(AND(ISNUMBER(AT129),AT129&gt;DATE(Settings!$B$3,11,Settings!$B$4)),ROUND($M129*Settings!$B$5/100,0),0),"Up to date",IF(TODAY()&gt;DATE(Settings!$B$3,11,Settings!$B$4),"Overdue","Partial payment"))),IF(TODAY()&gt;DATE(Settings!$B$3,11,Settings!$B$4),"Overdue","No package"))))</f>
        <v/>
      </c>
      <c r="AX129" t="str">
        <f>IF(OR($A129="",Settings!$B$3=""),"",IF(DATE(Settings!$B$3,12,1)&gt;TODAY(),"",IF(SUM(AV129)&gt;0,IF($M129=0,"",IF(AV129&gt;=$M129+IF(AND(ISNUMBER(AW129),AW129&gt;DATE(Settings!$B$3,12,Settings!$B$4)),ROUND($M129*Settings!$B$5/100,0),0),"Up to date",IF(TODAY()&gt;DATE(Settings!$B$3,12,Settings!$B$4),"Overdue","Partial payment"))),IF(TODAY()&gt;DATE(Settings!$B$3,12,Settings!$B$4),"Overdue","No package"))))</f>
        <v/>
      </c>
    </row>
    <row r="130" spans="12:50" x14ac:dyDescent="0.25">
      <c r="M130" s="2" t="str">
        <f>IF($A130="","",IFERROR(VLOOKUP($L130,Settings!$A$9:$B$14,2,FALSE),0))</f>
        <v/>
      </c>
      <c r="N130" t="str">
        <f>IF($A130="","",IF(Q130="Overdue",1,0)+IF(T130="Overdue",1,0)+IF(W130="Overdue",1,0)+IF(Z130="Overdue",1,0)+IF(AC130="Overdue",1,0)+IF(AF130="Overdue",1,0)+IF(AI130="Overdue",1,0)+IF(AL130="Overdue",1,0)+IF(AO130="Overdue",1,0)+IF(AR130="Overdue",1,0)+IF(AU130="Overdue",1,0)+IF(AX130="Overdue",1,0))</f>
        <v/>
      </c>
      <c r="Q130" t="str">
        <f>IF(OR($A130="",Settings!$B$3=""),"",IF(DATE(Settings!$B$3,1,1)&gt;TODAY(),"",IF(SUM(O130)&gt;0,IF($M130=0,"",IF(O130&gt;=$M130+IF(AND(ISNUMBER(P130),P130&gt;DATE(Settings!$B$3,1,Settings!$B$4)),ROUND($M130*Settings!$B$5/100,0),0),"Up to date",IF(TODAY()&gt;DATE(Settings!$B$3,1,Settings!$B$4),"Overdue","Partial payment"))),IF(TODAY()&gt;DATE(Settings!$B$3,1,Settings!$B$4),"Overdue","No package"))))</f>
        <v/>
      </c>
      <c r="T130" t="str">
        <f>IF(OR($A130="",Settings!$B$3=""),"",IF(DATE(Settings!$B$3,2,1)&gt;TODAY(),"",IF(SUM(R130)&gt;0,IF($M130=0,"",IF(R130&gt;=$M130+IF(AND(ISNUMBER(S130),S130&gt;DATE(Settings!$B$3,2,Settings!$B$4)),ROUND($M130*Settings!$B$5/100,0),0),"Up to date",IF(TODAY()&gt;DATE(Settings!$B$3,2,Settings!$B$4),"Overdue","Partial payment"))),IF(TODAY()&gt;DATE(Settings!$B$3,2,Settings!$B$4),"Overdue","No package"))))</f>
        <v/>
      </c>
      <c r="W130" t="str">
        <f>IF(OR($A130="",Settings!$B$3=""),"",IF(DATE(Settings!$B$3,3,1)&gt;TODAY(),"",IF(SUM(U130)&gt;0,IF($M130=0,"",IF(U130&gt;=$M130+IF(AND(ISNUMBER(V130),V130&gt;DATE(Settings!$B$3,3,Settings!$B$4)),ROUND($M130*Settings!$B$5/100,0),0),"Up to date",IF(TODAY()&gt;DATE(Settings!$B$3,3,Settings!$B$4),"Overdue","Partial payment"))),IF(TODAY()&gt;DATE(Settings!$B$3,3,Settings!$B$4),"Overdue","No package"))))</f>
        <v/>
      </c>
      <c r="Z130" t="str">
        <f>IF(OR($A130="",Settings!$B$3=""),"",IF(DATE(Settings!$B$3,4,1)&gt;TODAY(),"",IF(SUM(X130)&gt;0,IF($M130=0,"",IF(X130&gt;=$M130+IF(AND(ISNUMBER(Y130),Y130&gt;DATE(Settings!$B$3,4,Settings!$B$4)),ROUND($M130*Settings!$B$5/100,0),0),"Up to date",IF(TODAY()&gt;DATE(Settings!$B$3,4,Settings!$B$4),"Overdue","Partial payment"))),IF(TODAY()&gt;DATE(Settings!$B$3,4,Settings!$B$4),"Overdue","No package"))))</f>
        <v/>
      </c>
      <c r="AC130" t="str">
        <f>IF(OR($A130="",Settings!$B$3=""),"",IF(DATE(Settings!$B$3,5,1)&gt;TODAY(),"",IF(SUM(AA130)&gt;0,IF($M130=0,"",IF(AA130&gt;=$M130+IF(AND(ISNUMBER(AB130),AB130&gt;DATE(Settings!$B$3,5,Settings!$B$4)),ROUND($M130*Settings!$B$5/100,0),0),"Up to date",IF(TODAY()&gt;DATE(Settings!$B$3,5,Settings!$B$4),"Overdue","Partial payment"))),IF(TODAY()&gt;DATE(Settings!$B$3,5,Settings!$B$4),"Overdue","No package"))))</f>
        <v/>
      </c>
      <c r="AF130" t="str">
        <f>IF(OR($A130="",Settings!$B$3=""),"",IF(DATE(Settings!$B$3,6,1)&gt;TODAY(),"",IF(SUM(AD130)&gt;0,IF($M130=0,"",IF(AD130&gt;=$M130+IF(AND(ISNUMBER(AE130),AE130&gt;DATE(Settings!$B$3,6,Settings!$B$4)),ROUND($M130*Settings!$B$5/100,0),0),"Up to date",IF(TODAY()&gt;DATE(Settings!$B$3,6,Settings!$B$4),"Overdue","Partial payment"))),IF(TODAY()&gt;DATE(Settings!$B$3,6,Settings!$B$4),"Overdue","No package"))))</f>
        <v/>
      </c>
      <c r="AI130" t="str">
        <f>IF(OR($A130="",Settings!$B$3=""),"",IF(DATE(Settings!$B$3,7,1)&gt;TODAY(),"",IF(SUM(AG130)&gt;0,IF($M130=0,"",IF(AG130&gt;=$M130+IF(AND(ISNUMBER(AH130),AH130&gt;DATE(Settings!$B$3,7,Settings!$B$4)),ROUND($M130*Settings!$B$5/100,0),0),"Up to date",IF(TODAY()&gt;DATE(Settings!$B$3,7,Settings!$B$4),"Overdue","Partial payment"))),IF(TODAY()&gt;DATE(Settings!$B$3,7,Settings!$B$4),"Overdue","No package"))))</f>
        <v/>
      </c>
      <c r="AL130" t="str">
        <f>IF(OR($A130="",Settings!$B$3=""),"",IF(DATE(Settings!$B$3,8,1)&gt;TODAY(),"",IF(SUM(AJ130)&gt;0,IF($M130=0,"",IF(AJ130&gt;=$M130+IF(AND(ISNUMBER(AK130),AK130&gt;DATE(Settings!$B$3,8,Settings!$B$4)),ROUND($M130*Settings!$B$5/100,0),0),"Up to date",IF(TODAY()&gt;DATE(Settings!$B$3,8,Settings!$B$4),"Overdue","Partial payment"))),IF(TODAY()&gt;DATE(Settings!$B$3,8,Settings!$B$4),"Overdue","No package"))))</f>
        <v/>
      </c>
      <c r="AO130" t="str">
        <f>IF(OR($A130="",Settings!$B$3=""),"",IF(DATE(Settings!$B$3,9,1)&gt;TODAY(),"",IF(SUM(AM130)&gt;0,IF($M130=0,"",IF(AM130&gt;=$M130+IF(AND(ISNUMBER(AN130),AN130&gt;DATE(Settings!$B$3,9,Settings!$B$4)),ROUND($M130*Settings!$B$5/100,0),0),"Up to date",IF(TODAY()&gt;DATE(Settings!$B$3,9,Settings!$B$4),"Overdue","Partial payment"))),IF(TODAY()&gt;DATE(Settings!$B$3,9,Settings!$B$4),"Overdue","No package"))))</f>
        <v/>
      </c>
      <c r="AR130" t="str">
        <f>IF(OR($A130="",Settings!$B$3=""),"",IF(DATE(Settings!$B$3,10,1)&gt;TODAY(),"",IF(SUM(AP130)&gt;0,IF($M130=0,"",IF(AP130&gt;=$M130+IF(AND(ISNUMBER(AQ130),AQ130&gt;DATE(Settings!$B$3,10,Settings!$B$4)),ROUND($M130*Settings!$B$5/100,0),0),"Up to date",IF(TODAY()&gt;DATE(Settings!$B$3,10,Settings!$B$4),"Overdue","Partial payment"))),IF(TODAY()&gt;DATE(Settings!$B$3,10,Settings!$B$4),"Overdue","No package"))))</f>
        <v/>
      </c>
      <c r="AU130" t="str">
        <f>IF(OR($A130="",Settings!$B$3=""),"",IF(DATE(Settings!$B$3,11,1)&gt;TODAY(),"",IF(SUM(AS130)&gt;0,IF($M130=0,"",IF(AS130&gt;=$M130+IF(AND(ISNUMBER(AT130),AT130&gt;DATE(Settings!$B$3,11,Settings!$B$4)),ROUND($M130*Settings!$B$5/100,0),0),"Up to date",IF(TODAY()&gt;DATE(Settings!$B$3,11,Settings!$B$4),"Overdue","Partial payment"))),IF(TODAY()&gt;DATE(Settings!$B$3,11,Settings!$B$4),"Overdue","No package"))))</f>
        <v/>
      </c>
      <c r="AX130" t="str">
        <f>IF(OR($A130="",Settings!$B$3=""),"",IF(DATE(Settings!$B$3,12,1)&gt;TODAY(),"",IF(SUM(AV130)&gt;0,IF($M130=0,"",IF(AV130&gt;=$M130+IF(AND(ISNUMBER(AW130),AW130&gt;DATE(Settings!$B$3,12,Settings!$B$4)),ROUND($M130*Settings!$B$5/100,0),0),"Up to date",IF(TODAY()&gt;DATE(Settings!$B$3,12,Settings!$B$4),"Overdue","Partial payment"))),IF(TODAY()&gt;DATE(Settings!$B$3,12,Settings!$B$4),"Overdue","No package"))))</f>
        <v/>
      </c>
    </row>
    <row r="131" spans="12:50" x14ac:dyDescent="0.25">
      <c r="M131" s="2" t="str">
        <f>IF($A131="","",IFERROR(VLOOKUP($L131,Settings!$A$9:$B$14,2,FALSE),0))</f>
        <v/>
      </c>
      <c r="N131" t="str">
        <f>IF($A131="","",IF(Q131="Overdue",1,0)+IF(T131="Overdue",1,0)+IF(W131="Overdue",1,0)+IF(Z131="Overdue",1,0)+IF(AC131="Overdue",1,0)+IF(AF131="Overdue",1,0)+IF(AI131="Overdue",1,0)+IF(AL131="Overdue",1,0)+IF(AO131="Overdue",1,0)+IF(AR131="Overdue",1,0)+IF(AU131="Overdue",1,0)+IF(AX131="Overdue",1,0))</f>
        <v/>
      </c>
      <c r="Q131" t="str">
        <f>IF(OR($A131="",Settings!$B$3=""),"",IF(DATE(Settings!$B$3,1,1)&gt;TODAY(),"",IF(SUM(O131)&gt;0,IF($M131=0,"",IF(O131&gt;=$M131+IF(AND(ISNUMBER(P131),P131&gt;DATE(Settings!$B$3,1,Settings!$B$4)),ROUND($M131*Settings!$B$5/100,0),0),"Up to date",IF(TODAY()&gt;DATE(Settings!$B$3,1,Settings!$B$4),"Overdue","Partial payment"))),IF(TODAY()&gt;DATE(Settings!$B$3,1,Settings!$B$4),"Overdue","No package"))))</f>
        <v/>
      </c>
      <c r="T131" t="str">
        <f>IF(OR($A131="",Settings!$B$3=""),"",IF(DATE(Settings!$B$3,2,1)&gt;TODAY(),"",IF(SUM(R131)&gt;0,IF($M131=0,"",IF(R131&gt;=$M131+IF(AND(ISNUMBER(S131),S131&gt;DATE(Settings!$B$3,2,Settings!$B$4)),ROUND($M131*Settings!$B$5/100,0),0),"Up to date",IF(TODAY()&gt;DATE(Settings!$B$3,2,Settings!$B$4),"Overdue","Partial payment"))),IF(TODAY()&gt;DATE(Settings!$B$3,2,Settings!$B$4),"Overdue","No package"))))</f>
        <v/>
      </c>
      <c r="W131" t="str">
        <f>IF(OR($A131="",Settings!$B$3=""),"",IF(DATE(Settings!$B$3,3,1)&gt;TODAY(),"",IF(SUM(U131)&gt;0,IF($M131=0,"",IF(U131&gt;=$M131+IF(AND(ISNUMBER(V131),V131&gt;DATE(Settings!$B$3,3,Settings!$B$4)),ROUND($M131*Settings!$B$5/100,0),0),"Up to date",IF(TODAY()&gt;DATE(Settings!$B$3,3,Settings!$B$4),"Overdue","Partial payment"))),IF(TODAY()&gt;DATE(Settings!$B$3,3,Settings!$B$4),"Overdue","No package"))))</f>
        <v/>
      </c>
      <c r="Z131" t="str">
        <f>IF(OR($A131="",Settings!$B$3=""),"",IF(DATE(Settings!$B$3,4,1)&gt;TODAY(),"",IF(SUM(X131)&gt;0,IF($M131=0,"",IF(X131&gt;=$M131+IF(AND(ISNUMBER(Y131),Y131&gt;DATE(Settings!$B$3,4,Settings!$B$4)),ROUND($M131*Settings!$B$5/100,0),0),"Up to date",IF(TODAY()&gt;DATE(Settings!$B$3,4,Settings!$B$4),"Overdue","Partial payment"))),IF(TODAY()&gt;DATE(Settings!$B$3,4,Settings!$B$4),"Overdue","No package"))))</f>
        <v/>
      </c>
      <c r="AC131" t="str">
        <f>IF(OR($A131="",Settings!$B$3=""),"",IF(DATE(Settings!$B$3,5,1)&gt;TODAY(),"",IF(SUM(AA131)&gt;0,IF($M131=0,"",IF(AA131&gt;=$M131+IF(AND(ISNUMBER(AB131),AB131&gt;DATE(Settings!$B$3,5,Settings!$B$4)),ROUND($M131*Settings!$B$5/100,0),0),"Up to date",IF(TODAY()&gt;DATE(Settings!$B$3,5,Settings!$B$4),"Overdue","Partial payment"))),IF(TODAY()&gt;DATE(Settings!$B$3,5,Settings!$B$4),"Overdue","No package"))))</f>
        <v/>
      </c>
      <c r="AF131" t="str">
        <f>IF(OR($A131="",Settings!$B$3=""),"",IF(DATE(Settings!$B$3,6,1)&gt;TODAY(),"",IF(SUM(AD131)&gt;0,IF($M131=0,"",IF(AD131&gt;=$M131+IF(AND(ISNUMBER(AE131),AE131&gt;DATE(Settings!$B$3,6,Settings!$B$4)),ROUND($M131*Settings!$B$5/100,0),0),"Up to date",IF(TODAY()&gt;DATE(Settings!$B$3,6,Settings!$B$4),"Overdue","Partial payment"))),IF(TODAY()&gt;DATE(Settings!$B$3,6,Settings!$B$4),"Overdue","No package"))))</f>
        <v/>
      </c>
      <c r="AI131" t="str">
        <f>IF(OR($A131="",Settings!$B$3=""),"",IF(DATE(Settings!$B$3,7,1)&gt;TODAY(),"",IF(SUM(AG131)&gt;0,IF($M131=0,"",IF(AG131&gt;=$M131+IF(AND(ISNUMBER(AH131),AH131&gt;DATE(Settings!$B$3,7,Settings!$B$4)),ROUND($M131*Settings!$B$5/100,0),0),"Up to date",IF(TODAY()&gt;DATE(Settings!$B$3,7,Settings!$B$4),"Overdue","Partial payment"))),IF(TODAY()&gt;DATE(Settings!$B$3,7,Settings!$B$4),"Overdue","No package"))))</f>
        <v/>
      </c>
      <c r="AL131" t="str">
        <f>IF(OR($A131="",Settings!$B$3=""),"",IF(DATE(Settings!$B$3,8,1)&gt;TODAY(),"",IF(SUM(AJ131)&gt;0,IF($M131=0,"",IF(AJ131&gt;=$M131+IF(AND(ISNUMBER(AK131),AK131&gt;DATE(Settings!$B$3,8,Settings!$B$4)),ROUND($M131*Settings!$B$5/100,0),0),"Up to date",IF(TODAY()&gt;DATE(Settings!$B$3,8,Settings!$B$4),"Overdue","Partial payment"))),IF(TODAY()&gt;DATE(Settings!$B$3,8,Settings!$B$4),"Overdue","No package"))))</f>
        <v/>
      </c>
      <c r="AO131" t="str">
        <f>IF(OR($A131="",Settings!$B$3=""),"",IF(DATE(Settings!$B$3,9,1)&gt;TODAY(),"",IF(SUM(AM131)&gt;0,IF($M131=0,"",IF(AM131&gt;=$M131+IF(AND(ISNUMBER(AN131),AN131&gt;DATE(Settings!$B$3,9,Settings!$B$4)),ROUND($M131*Settings!$B$5/100,0),0),"Up to date",IF(TODAY()&gt;DATE(Settings!$B$3,9,Settings!$B$4),"Overdue","Partial payment"))),IF(TODAY()&gt;DATE(Settings!$B$3,9,Settings!$B$4),"Overdue","No package"))))</f>
        <v/>
      </c>
      <c r="AR131" t="str">
        <f>IF(OR($A131="",Settings!$B$3=""),"",IF(DATE(Settings!$B$3,10,1)&gt;TODAY(),"",IF(SUM(AP131)&gt;0,IF($M131=0,"",IF(AP131&gt;=$M131+IF(AND(ISNUMBER(AQ131),AQ131&gt;DATE(Settings!$B$3,10,Settings!$B$4)),ROUND($M131*Settings!$B$5/100,0),0),"Up to date",IF(TODAY()&gt;DATE(Settings!$B$3,10,Settings!$B$4),"Overdue","Partial payment"))),IF(TODAY()&gt;DATE(Settings!$B$3,10,Settings!$B$4),"Overdue","No package"))))</f>
        <v/>
      </c>
      <c r="AU131" t="str">
        <f>IF(OR($A131="",Settings!$B$3=""),"",IF(DATE(Settings!$B$3,11,1)&gt;TODAY(),"",IF(SUM(AS131)&gt;0,IF($M131=0,"",IF(AS131&gt;=$M131+IF(AND(ISNUMBER(AT131),AT131&gt;DATE(Settings!$B$3,11,Settings!$B$4)),ROUND($M131*Settings!$B$5/100,0),0),"Up to date",IF(TODAY()&gt;DATE(Settings!$B$3,11,Settings!$B$4),"Overdue","Partial payment"))),IF(TODAY()&gt;DATE(Settings!$B$3,11,Settings!$B$4),"Overdue","No package"))))</f>
        <v/>
      </c>
      <c r="AX131" t="str">
        <f>IF(OR($A131="",Settings!$B$3=""),"",IF(DATE(Settings!$B$3,12,1)&gt;TODAY(),"",IF(SUM(AV131)&gt;0,IF($M131=0,"",IF(AV131&gt;=$M131+IF(AND(ISNUMBER(AW131),AW131&gt;DATE(Settings!$B$3,12,Settings!$B$4)),ROUND($M131*Settings!$B$5/100,0),0),"Up to date",IF(TODAY()&gt;DATE(Settings!$B$3,12,Settings!$B$4),"Overdue","Partial payment"))),IF(TODAY()&gt;DATE(Settings!$B$3,12,Settings!$B$4),"Overdue","No package"))))</f>
        <v/>
      </c>
    </row>
    <row r="132" spans="12:50" x14ac:dyDescent="0.25">
      <c r="M132" s="2" t="str">
        <f>IF($A132="","",IFERROR(VLOOKUP($L132,Settings!$A$9:$B$14,2,FALSE),0))</f>
        <v/>
      </c>
      <c r="N132" t="str">
        <f>IF($A132="","",IF(Q132="Overdue",1,0)+IF(T132="Overdue",1,0)+IF(W132="Overdue",1,0)+IF(Z132="Overdue",1,0)+IF(AC132="Overdue",1,0)+IF(AF132="Overdue",1,0)+IF(AI132="Overdue",1,0)+IF(AL132="Overdue",1,0)+IF(AO132="Overdue",1,0)+IF(AR132="Overdue",1,0)+IF(AU132="Overdue",1,0)+IF(AX132="Overdue",1,0))</f>
        <v/>
      </c>
      <c r="Q132" t="str">
        <f>IF(OR($A132="",Settings!$B$3=""),"",IF(DATE(Settings!$B$3,1,1)&gt;TODAY(),"",IF(SUM(O132)&gt;0,IF($M132=0,"",IF(O132&gt;=$M132+IF(AND(ISNUMBER(P132),P132&gt;DATE(Settings!$B$3,1,Settings!$B$4)),ROUND($M132*Settings!$B$5/100,0),0),"Up to date",IF(TODAY()&gt;DATE(Settings!$B$3,1,Settings!$B$4),"Overdue","Partial payment"))),IF(TODAY()&gt;DATE(Settings!$B$3,1,Settings!$B$4),"Overdue","No package"))))</f>
        <v/>
      </c>
      <c r="T132" t="str">
        <f>IF(OR($A132="",Settings!$B$3=""),"",IF(DATE(Settings!$B$3,2,1)&gt;TODAY(),"",IF(SUM(R132)&gt;0,IF($M132=0,"",IF(R132&gt;=$M132+IF(AND(ISNUMBER(S132),S132&gt;DATE(Settings!$B$3,2,Settings!$B$4)),ROUND($M132*Settings!$B$5/100,0),0),"Up to date",IF(TODAY()&gt;DATE(Settings!$B$3,2,Settings!$B$4),"Overdue","Partial payment"))),IF(TODAY()&gt;DATE(Settings!$B$3,2,Settings!$B$4),"Overdue","No package"))))</f>
        <v/>
      </c>
      <c r="W132" t="str">
        <f>IF(OR($A132="",Settings!$B$3=""),"",IF(DATE(Settings!$B$3,3,1)&gt;TODAY(),"",IF(SUM(U132)&gt;0,IF($M132=0,"",IF(U132&gt;=$M132+IF(AND(ISNUMBER(V132),V132&gt;DATE(Settings!$B$3,3,Settings!$B$4)),ROUND($M132*Settings!$B$5/100,0),0),"Up to date",IF(TODAY()&gt;DATE(Settings!$B$3,3,Settings!$B$4),"Overdue","Partial payment"))),IF(TODAY()&gt;DATE(Settings!$B$3,3,Settings!$B$4),"Overdue","No package"))))</f>
        <v/>
      </c>
      <c r="Z132" t="str">
        <f>IF(OR($A132="",Settings!$B$3=""),"",IF(DATE(Settings!$B$3,4,1)&gt;TODAY(),"",IF(SUM(X132)&gt;0,IF($M132=0,"",IF(X132&gt;=$M132+IF(AND(ISNUMBER(Y132),Y132&gt;DATE(Settings!$B$3,4,Settings!$B$4)),ROUND($M132*Settings!$B$5/100,0),0),"Up to date",IF(TODAY()&gt;DATE(Settings!$B$3,4,Settings!$B$4),"Overdue","Partial payment"))),IF(TODAY()&gt;DATE(Settings!$B$3,4,Settings!$B$4),"Overdue","No package"))))</f>
        <v/>
      </c>
      <c r="AC132" t="str">
        <f>IF(OR($A132="",Settings!$B$3=""),"",IF(DATE(Settings!$B$3,5,1)&gt;TODAY(),"",IF(SUM(AA132)&gt;0,IF($M132=0,"",IF(AA132&gt;=$M132+IF(AND(ISNUMBER(AB132),AB132&gt;DATE(Settings!$B$3,5,Settings!$B$4)),ROUND($M132*Settings!$B$5/100,0),0),"Up to date",IF(TODAY()&gt;DATE(Settings!$B$3,5,Settings!$B$4),"Overdue","Partial payment"))),IF(TODAY()&gt;DATE(Settings!$B$3,5,Settings!$B$4),"Overdue","No package"))))</f>
        <v/>
      </c>
      <c r="AF132" t="str">
        <f>IF(OR($A132="",Settings!$B$3=""),"",IF(DATE(Settings!$B$3,6,1)&gt;TODAY(),"",IF(SUM(AD132)&gt;0,IF($M132=0,"",IF(AD132&gt;=$M132+IF(AND(ISNUMBER(AE132),AE132&gt;DATE(Settings!$B$3,6,Settings!$B$4)),ROUND($M132*Settings!$B$5/100,0),0),"Up to date",IF(TODAY()&gt;DATE(Settings!$B$3,6,Settings!$B$4),"Overdue","Partial payment"))),IF(TODAY()&gt;DATE(Settings!$B$3,6,Settings!$B$4),"Overdue","No package"))))</f>
        <v/>
      </c>
      <c r="AI132" t="str">
        <f>IF(OR($A132="",Settings!$B$3=""),"",IF(DATE(Settings!$B$3,7,1)&gt;TODAY(),"",IF(SUM(AG132)&gt;0,IF($M132=0,"",IF(AG132&gt;=$M132+IF(AND(ISNUMBER(AH132),AH132&gt;DATE(Settings!$B$3,7,Settings!$B$4)),ROUND($M132*Settings!$B$5/100,0),0),"Up to date",IF(TODAY()&gt;DATE(Settings!$B$3,7,Settings!$B$4),"Overdue","Partial payment"))),IF(TODAY()&gt;DATE(Settings!$B$3,7,Settings!$B$4),"Overdue","No package"))))</f>
        <v/>
      </c>
      <c r="AL132" t="str">
        <f>IF(OR($A132="",Settings!$B$3=""),"",IF(DATE(Settings!$B$3,8,1)&gt;TODAY(),"",IF(SUM(AJ132)&gt;0,IF($M132=0,"",IF(AJ132&gt;=$M132+IF(AND(ISNUMBER(AK132),AK132&gt;DATE(Settings!$B$3,8,Settings!$B$4)),ROUND($M132*Settings!$B$5/100,0),0),"Up to date",IF(TODAY()&gt;DATE(Settings!$B$3,8,Settings!$B$4),"Overdue","Partial payment"))),IF(TODAY()&gt;DATE(Settings!$B$3,8,Settings!$B$4),"Overdue","No package"))))</f>
        <v/>
      </c>
      <c r="AO132" t="str">
        <f>IF(OR($A132="",Settings!$B$3=""),"",IF(DATE(Settings!$B$3,9,1)&gt;TODAY(),"",IF(SUM(AM132)&gt;0,IF($M132=0,"",IF(AM132&gt;=$M132+IF(AND(ISNUMBER(AN132),AN132&gt;DATE(Settings!$B$3,9,Settings!$B$4)),ROUND($M132*Settings!$B$5/100,0),0),"Up to date",IF(TODAY()&gt;DATE(Settings!$B$3,9,Settings!$B$4),"Overdue","Partial payment"))),IF(TODAY()&gt;DATE(Settings!$B$3,9,Settings!$B$4),"Overdue","No package"))))</f>
        <v/>
      </c>
      <c r="AR132" t="str">
        <f>IF(OR($A132="",Settings!$B$3=""),"",IF(DATE(Settings!$B$3,10,1)&gt;TODAY(),"",IF(SUM(AP132)&gt;0,IF($M132=0,"",IF(AP132&gt;=$M132+IF(AND(ISNUMBER(AQ132),AQ132&gt;DATE(Settings!$B$3,10,Settings!$B$4)),ROUND($M132*Settings!$B$5/100,0),0),"Up to date",IF(TODAY()&gt;DATE(Settings!$B$3,10,Settings!$B$4),"Overdue","Partial payment"))),IF(TODAY()&gt;DATE(Settings!$B$3,10,Settings!$B$4),"Overdue","No package"))))</f>
        <v/>
      </c>
      <c r="AU132" t="str">
        <f>IF(OR($A132="",Settings!$B$3=""),"",IF(DATE(Settings!$B$3,11,1)&gt;TODAY(),"",IF(SUM(AS132)&gt;0,IF($M132=0,"",IF(AS132&gt;=$M132+IF(AND(ISNUMBER(AT132),AT132&gt;DATE(Settings!$B$3,11,Settings!$B$4)),ROUND($M132*Settings!$B$5/100,0),0),"Up to date",IF(TODAY()&gt;DATE(Settings!$B$3,11,Settings!$B$4),"Overdue","Partial payment"))),IF(TODAY()&gt;DATE(Settings!$B$3,11,Settings!$B$4),"Overdue","No package"))))</f>
        <v/>
      </c>
      <c r="AX132" t="str">
        <f>IF(OR($A132="",Settings!$B$3=""),"",IF(DATE(Settings!$B$3,12,1)&gt;TODAY(),"",IF(SUM(AV132)&gt;0,IF($M132=0,"",IF(AV132&gt;=$M132+IF(AND(ISNUMBER(AW132),AW132&gt;DATE(Settings!$B$3,12,Settings!$B$4)),ROUND($M132*Settings!$B$5/100,0),0),"Up to date",IF(TODAY()&gt;DATE(Settings!$B$3,12,Settings!$B$4),"Overdue","Partial payment"))),IF(TODAY()&gt;DATE(Settings!$B$3,12,Settings!$B$4),"Overdue","No package"))))</f>
        <v/>
      </c>
    </row>
    <row r="133" spans="12:50" x14ac:dyDescent="0.25">
      <c r="M133" s="2" t="str">
        <f>IF($A133="","",IFERROR(VLOOKUP($L133,Settings!$A$9:$B$14,2,FALSE),0))</f>
        <v/>
      </c>
      <c r="N133" t="str">
        <f>IF($A133="","",IF(Q133="Overdue",1,0)+IF(T133="Overdue",1,0)+IF(W133="Overdue",1,0)+IF(Z133="Overdue",1,0)+IF(AC133="Overdue",1,0)+IF(AF133="Overdue",1,0)+IF(AI133="Overdue",1,0)+IF(AL133="Overdue",1,0)+IF(AO133="Overdue",1,0)+IF(AR133="Overdue",1,0)+IF(AU133="Overdue",1,0)+IF(AX133="Overdue",1,0))</f>
        <v/>
      </c>
      <c r="Q133" t="str">
        <f>IF(OR($A133="",Settings!$B$3=""),"",IF(DATE(Settings!$B$3,1,1)&gt;TODAY(),"",IF(SUM(O133)&gt;0,IF($M133=0,"",IF(O133&gt;=$M133+IF(AND(ISNUMBER(P133),P133&gt;DATE(Settings!$B$3,1,Settings!$B$4)),ROUND($M133*Settings!$B$5/100,0),0),"Up to date",IF(TODAY()&gt;DATE(Settings!$B$3,1,Settings!$B$4),"Overdue","Partial payment"))),IF(TODAY()&gt;DATE(Settings!$B$3,1,Settings!$B$4),"Overdue","No package"))))</f>
        <v/>
      </c>
      <c r="T133" t="str">
        <f>IF(OR($A133="",Settings!$B$3=""),"",IF(DATE(Settings!$B$3,2,1)&gt;TODAY(),"",IF(SUM(R133)&gt;0,IF($M133=0,"",IF(R133&gt;=$M133+IF(AND(ISNUMBER(S133),S133&gt;DATE(Settings!$B$3,2,Settings!$B$4)),ROUND($M133*Settings!$B$5/100,0),0),"Up to date",IF(TODAY()&gt;DATE(Settings!$B$3,2,Settings!$B$4),"Overdue","Partial payment"))),IF(TODAY()&gt;DATE(Settings!$B$3,2,Settings!$B$4),"Overdue","No package"))))</f>
        <v/>
      </c>
      <c r="W133" t="str">
        <f>IF(OR($A133="",Settings!$B$3=""),"",IF(DATE(Settings!$B$3,3,1)&gt;TODAY(),"",IF(SUM(U133)&gt;0,IF($M133=0,"",IF(U133&gt;=$M133+IF(AND(ISNUMBER(V133),V133&gt;DATE(Settings!$B$3,3,Settings!$B$4)),ROUND($M133*Settings!$B$5/100,0),0),"Up to date",IF(TODAY()&gt;DATE(Settings!$B$3,3,Settings!$B$4),"Overdue","Partial payment"))),IF(TODAY()&gt;DATE(Settings!$B$3,3,Settings!$B$4),"Overdue","No package"))))</f>
        <v/>
      </c>
      <c r="Z133" t="str">
        <f>IF(OR($A133="",Settings!$B$3=""),"",IF(DATE(Settings!$B$3,4,1)&gt;TODAY(),"",IF(SUM(X133)&gt;0,IF($M133=0,"",IF(X133&gt;=$M133+IF(AND(ISNUMBER(Y133),Y133&gt;DATE(Settings!$B$3,4,Settings!$B$4)),ROUND($M133*Settings!$B$5/100,0),0),"Up to date",IF(TODAY()&gt;DATE(Settings!$B$3,4,Settings!$B$4),"Overdue","Partial payment"))),IF(TODAY()&gt;DATE(Settings!$B$3,4,Settings!$B$4),"Overdue","No package"))))</f>
        <v/>
      </c>
      <c r="AC133" t="str">
        <f>IF(OR($A133="",Settings!$B$3=""),"",IF(DATE(Settings!$B$3,5,1)&gt;TODAY(),"",IF(SUM(AA133)&gt;0,IF($M133=0,"",IF(AA133&gt;=$M133+IF(AND(ISNUMBER(AB133),AB133&gt;DATE(Settings!$B$3,5,Settings!$B$4)),ROUND($M133*Settings!$B$5/100,0),0),"Up to date",IF(TODAY()&gt;DATE(Settings!$B$3,5,Settings!$B$4),"Overdue","Partial payment"))),IF(TODAY()&gt;DATE(Settings!$B$3,5,Settings!$B$4),"Overdue","No package"))))</f>
        <v/>
      </c>
      <c r="AF133" t="str">
        <f>IF(OR($A133="",Settings!$B$3=""),"",IF(DATE(Settings!$B$3,6,1)&gt;TODAY(),"",IF(SUM(AD133)&gt;0,IF($M133=0,"",IF(AD133&gt;=$M133+IF(AND(ISNUMBER(AE133),AE133&gt;DATE(Settings!$B$3,6,Settings!$B$4)),ROUND($M133*Settings!$B$5/100,0),0),"Up to date",IF(TODAY()&gt;DATE(Settings!$B$3,6,Settings!$B$4),"Overdue","Partial payment"))),IF(TODAY()&gt;DATE(Settings!$B$3,6,Settings!$B$4),"Overdue","No package"))))</f>
        <v/>
      </c>
      <c r="AI133" t="str">
        <f>IF(OR($A133="",Settings!$B$3=""),"",IF(DATE(Settings!$B$3,7,1)&gt;TODAY(),"",IF(SUM(AG133)&gt;0,IF($M133=0,"",IF(AG133&gt;=$M133+IF(AND(ISNUMBER(AH133),AH133&gt;DATE(Settings!$B$3,7,Settings!$B$4)),ROUND($M133*Settings!$B$5/100,0),0),"Up to date",IF(TODAY()&gt;DATE(Settings!$B$3,7,Settings!$B$4),"Overdue","Partial payment"))),IF(TODAY()&gt;DATE(Settings!$B$3,7,Settings!$B$4),"Overdue","No package"))))</f>
        <v/>
      </c>
      <c r="AL133" t="str">
        <f>IF(OR($A133="",Settings!$B$3=""),"",IF(DATE(Settings!$B$3,8,1)&gt;TODAY(),"",IF(SUM(AJ133)&gt;0,IF($M133=0,"",IF(AJ133&gt;=$M133+IF(AND(ISNUMBER(AK133),AK133&gt;DATE(Settings!$B$3,8,Settings!$B$4)),ROUND($M133*Settings!$B$5/100,0),0),"Up to date",IF(TODAY()&gt;DATE(Settings!$B$3,8,Settings!$B$4),"Overdue","Partial payment"))),IF(TODAY()&gt;DATE(Settings!$B$3,8,Settings!$B$4),"Overdue","No package"))))</f>
        <v/>
      </c>
      <c r="AO133" t="str">
        <f>IF(OR($A133="",Settings!$B$3=""),"",IF(DATE(Settings!$B$3,9,1)&gt;TODAY(),"",IF(SUM(AM133)&gt;0,IF($M133=0,"",IF(AM133&gt;=$M133+IF(AND(ISNUMBER(AN133),AN133&gt;DATE(Settings!$B$3,9,Settings!$B$4)),ROUND($M133*Settings!$B$5/100,0),0),"Up to date",IF(TODAY()&gt;DATE(Settings!$B$3,9,Settings!$B$4),"Overdue","Partial payment"))),IF(TODAY()&gt;DATE(Settings!$B$3,9,Settings!$B$4),"Overdue","No package"))))</f>
        <v/>
      </c>
      <c r="AR133" t="str">
        <f>IF(OR($A133="",Settings!$B$3=""),"",IF(DATE(Settings!$B$3,10,1)&gt;TODAY(),"",IF(SUM(AP133)&gt;0,IF($M133=0,"",IF(AP133&gt;=$M133+IF(AND(ISNUMBER(AQ133),AQ133&gt;DATE(Settings!$B$3,10,Settings!$B$4)),ROUND($M133*Settings!$B$5/100,0),0),"Up to date",IF(TODAY()&gt;DATE(Settings!$B$3,10,Settings!$B$4),"Overdue","Partial payment"))),IF(TODAY()&gt;DATE(Settings!$B$3,10,Settings!$B$4),"Overdue","No package"))))</f>
        <v/>
      </c>
      <c r="AU133" t="str">
        <f>IF(OR($A133="",Settings!$B$3=""),"",IF(DATE(Settings!$B$3,11,1)&gt;TODAY(),"",IF(SUM(AS133)&gt;0,IF($M133=0,"",IF(AS133&gt;=$M133+IF(AND(ISNUMBER(AT133),AT133&gt;DATE(Settings!$B$3,11,Settings!$B$4)),ROUND($M133*Settings!$B$5/100,0),0),"Up to date",IF(TODAY()&gt;DATE(Settings!$B$3,11,Settings!$B$4),"Overdue","Partial payment"))),IF(TODAY()&gt;DATE(Settings!$B$3,11,Settings!$B$4),"Overdue","No package"))))</f>
        <v/>
      </c>
      <c r="AX133" t="str">
        <f>IF(OR($A133="",Settings!$B$3=""),"",IF(DATE(Settings!$B$3,12,1)&gt;TODAY(),"",IF(SUM(AV133)&gt;0,IF($M133=0,"",IF(AV133&gt;=$M133+IF(AND(ISNUMBER(AW133),AW133&gt;DATE(Settings!$B$3,12,Settings!$B$4)),ROUND($M133*Settings!$B$5/100,0),0),"Up to date",IF(TODAY()&gt;DATE(Settings!$B$3,12,Settings!$B$4),"Overdue","Partial payment"))),IF(TODAY()&gt;DATE(Settings!$B$3,12,Settings!$B$4),"Overdue","No package"))))</f>
        <v/>
      </c>
    </row>
    <row r="134" spans="12:50" x14ac:dyDescent="0.25">
      <c r="M134" s="2" t="str">
        <f>IF($A134="","",IFERROR(VLOOKUP($L134,Settings!$A$9:$B$14,2,FALSE),0))</f>
        <v/>
      </c>
      <c r="N134" t="str">
        <f>IF($A134="","",IF(Q134="Overdue",1,0)+IF(T134="Overdue",1,0)+IF(W134="Overdue",1,0)+IF(Z134="Overdue",1,0)+IF(AC134="Overdue",1,0)+IF(AF134="Overdue",1,0)+IF(AI134="Overdue",1,0)+IF(AL134="Overdue",1,0)+IF(AO134="Overdue",1,0)+IF(AR134="Overdue",1,0)+IF(AU134="Overdue",1,0)+IF(AX134="Overdue",1,0))</f>
        <v/>
      </c>
      <c r="Q134" t="str">
        <f>IF(OR($A134="",Settings!$B$3=""),"",IF(DATE(Settings!$B$3,1,1)&gt;TODAY(),"",IF(SUM(O134)&gt;0,IF($M134=0,"",IF(O134&gt;=$M134+IF(AND(ISNUMBER(P134),P134&gt;DATE(Settings!$B$3,1,Settings!$B$4)),ROUND($M134*Settings!$B$5/100,0),0),"Up to date",IF(TODAY()&gt;DATE(Settings!$B$3,1,Settings!$B$4),"Overdue","Partial payment"))),IF(TODAY()&gt;DATE(Settings!$B$3,1,Settings!$B$4),"Overdue","No package"))))</f>
        <v/>
      </c>
      <c r="T134" t="str">
        <f>IF(OR($A134="",Settings!$B$3=""),"",IF(DATE(Settings!$B$3,2,1)&gt;TODAY(),"",IF(SUM(R134)&gt;0,IF($M134=0,"",IF(R134&gt;=$M134+IF(AND(ISNUMBER(S134),S134&gt;DATE(Settings!$B$3,2,Settings!$B$4)),ROUND($M134*Settings!$B$5/100,0),0),"Up to date",IF(TODAY()&gt;DATE(Settings!$B$3,2,Settings!$B$4),"Overdue","Partial payment"))),IF(TODAY()&gt;DATE(Settings!$B$3,2,Settings!$B$4),"Overdue","No package"))))</f>
        <v/>
      </c>
      <c r="W134" t="str">
        <f>IF(OR($A134="",Settings!$B$3=""),"",IF(DATE(Settings!$B$3,3,1)&gt;TODAY(),"",IF(SUM(U134)&gt;0,IF($M134=0,"",IF(U134&gt;=$M134+IF(AND(ISNUMBER(V134),V134&gt;DATE(Settings!$B$3,3,Settings!$B$4)),ROUND($M134*Settings!$B$5/100,0),0),"Up to date",IF(TODAY()&gt;DATE(Settings!$B$3,3,Settings!$B$4),"Overdue","Partial payment"))),IF(TODAY()&gt;DATE(Settings!$B$3,3,Settings!$B$4),"Overdue","No package"))))</f>
        <v/>
      </c>
      <c r="Z134" t="str">
        <f>IF(OR($A134="",Settings!$B$3=""),"",IF(DATE(Settings!$B$3,4,1)&gt;TODAY(),"",IF(SUM(X134)&gt;0,IF($M134=0,"",IF(X134&gt;=$M134+IF(AND(ISNUMBER(Y134),Y134&gt;DATE(Settings!$B$3,4,Settings!$B$4)),ROUND($M134*Settings!$B$5/100,0),0),"Up to date",IF(TODAY()&gt;DATE(Settings!$B$3,4,Settings!$B$4),"Overdue","Partial payment"))),IF(TODAY()&gt;DATE(Settings!$B$3,4,Settings!$B$4),"Overdue","No package"))))</f>
        <v/>
      </c>
      <c r="AC134" t="str">
        <f>IF(OR($A134="",Settings!$B$3=""),"",IF(DATE(Settings!$B$3,5,1)&gt;TODAY(),"",IF(SUM(AA134)&gt;0,IF($M134=0,"",IF(AA134&gt;=$M134+IF(AND(ISNUMBER(AB134),AB134&gt;DATE(Settings!$B$3,5,Settings!$B$4)),ROUND($M134*Settings!$B$5/100,0),0),"Up to date",IF(TODAY()&gt;DATE(Settings!$B$3,5,Settings!$B$4),"Overdue","Partial payment"))),IF(TODAY()&gt;DATE(Settings!$B$3,5,Settings!$B$4),"Overdue","No package"))))</f>
        <v/>
      </c>
      <c r="AF134" t="str">
        <f>IF(OR($A134="",Settings!$B$3=""),"",IF(DATE(Settings!$B$3,6,1)&gt;TODAY(),"",IF(SUM(AD134)&gt;0,IF($M134=0,"",IF(AD134&gt;=$M134+IF(AND(ISNUMBER(AE134),AE134&gt;DATE(Settings!$B$3,6,Settings!$B$4)),ROUND($M134*Settings!$B$5/100,0),0),"Up to date",IF(TODAY()&gt;DATE(Settings!$B$3,6,Settings!$B$4),"Overdue","Partial payment"))),IF(TODAY()&gt;DATE(Settings!$B$3,6,Settings!$B$4),"Overdue","No package"))))</f>
        <v/>
      </c>
      <c r="AI134" t="str">
        <f>IF(OR($A134="",Settings!$B$3=""),"",IF(DATE(Settings!$B$3,7,1)&gt;TODAY(),"",IF(SUM(AG134)&gt;0,IF($M134=0,"",IF(AG134&gt;=$M134+IF(AND(ISNUMBER(AH134),AH134&gt;DATE(Settings!$B$3,7,Settings!$B$4)),ROUND($M134*Settings!$B$5/100,0),0),"Up to date",IF(TODAY()&gt;DATE(Settings!$B$3,7,Settings!$B$4),"Overdue","Partial payment"))),IF(TODAY()&gt;DATE(Settings!$B$3,7,Settings!$B$4),"Overdue","No package"))))</f>
        <v/>
      </c>
      <c r="AL134" t="str">
        <f>IF(OR($A134="",Settings!$B$3=""),"",IF(DATE(Settings!$B$3,8,1)&gt;TODAY(),"",IF(SUM(AJ134)&gt;0,IF($M134=0,"",IF(AJ134&gt;=$M134+IF(AND(ISNUMBER(AK134),AK134&gt;DATE(Settings!$B$3,8,Settings!$B$4)),ROUND($M134*Settings!$B$5/100,0),0),"Up to date",IF(TODAY()&gt;DATE(Settings!$B$3,8,Settings!$B$4),"Overdue","Partial payment"))),IF(TODAY()&gt;DATE(Settings!$B$3,8,Settings!$B$4),"Overdue","No package"))))</f>
        <v/>
      </c>
      <c r="AO134" t="str">
        <f>IF(OR($A134="",Settings!$B$3=""),"",IF(DATE(Settings!$B$3,9,1)&gt;TODAY(),"",IF(SUM(AM134)&gt;0,IF($M134=0,"",IF(AM134&gt;=$M134+IF(AND(ISNUMBER(AN134),AN134&gt;DATE(Settings!$B$3,9,Settings!$B$4)),ROUND($M134*Settings!$B$5/100,0),0),"Up to date",IF(TODAY()&gt;DATE(Settings!$B$3,9,Settings!$B$4),"Overdue","Partial payment"))),IF(TODAY()&gt;DATE(Settings!$B$3,9,Settings!$B$4),"Overdue","No package"))))</f>
        <v/>
      </c>
      <c r="AR134" t="str">
        <f>IF(OR($A134="",Settings!$B$3=""),"",IF(DATE(Settings!$B$3,10,1)&gt;TODAY(),"",IF(SUM(AP134)&gt;0,IF($M134=0,"",IF(AP134&gt;=$M134+IF(AND(ISNUMBER(AQ134),AQ134&gt;DATE(Settings!$B$3,10,Settings!$B$4)),ROUND($M134*Settings!$B$5/100,0),0),"Up to date",IF(TODAY()&gt;DATE(Settings!$B$3,10,Settings!$B$4),"Overdue","Partial payment"))),IF(TODAY()&gt;DATE(Settings!$B$3,10,Settings!$B$4),"Overdue","No package"))))</f>
        <v/>
      </c>
      <c r="AU134" t="str">
        <f>IF(OR($A134="",Settings!$B$3=""),"",IF(DATE(Settings!$B$3,11,1)&gt;TODAY(),"",IF(SUM(AS134)&gt;0,IF($M134=0,"",IF(AS134&gt;=$M134+IF(AND(ISNUMBER(AT134),AT134&gt;DATE(Settings!$B$3,11,Settings!$B$4)),ROUND($M134*Settings!$B$5/100,0),0),"Up to date",IF(TODAY()&gt;DATE(Settings!$B$3,11,Settings!$B$4),"Overdue","Partial payment"))),IF(TODAY()&gt;DATE(Settings!$B$3,11,Settings!$B$4),"Overdue","No package"))))</f>
        <v/>
      </c>
      <c r="AX134" t="str">
        <f>IF(OR($A134="",Settings!$B$3=""),"",IF(DATE(Settings!$B$3,12,1)&gt;TODAY(),"",IF(SUM(AV134)&gt;0,IF($M134=0,"",IF(AV134&gt;=$M134+IF(AND(ISNUMBER(AW134),AW134&gt;DATE(Settings!$B$3,12,Settings!$B$4)),ROUND($M134*Settings!$B$5/100,0),0),"Up to date",IF(TODAY()&gt;DATE(Settings!$B$3,12,Settings!$B$4),"Overdue","Partial payment"))),IF(TODAY()&gt;DATE(Settings!$B$3,12,Settings!$B$4),"Overdue","No package"))))</f>
        <v/>
      </c>
    </row>
    <row r="135" spans="12:50" x14ac:dyDescent="0.25">
      <c r="M135" s="2" t="str">
        <f>IF($A135="","",IFERROR(VLOOKUP($L135,Settings!$A$9:$B$14,2,FALSE),0))</f>
        <v/>
      </c>
      <c r="N135" t="str">
        <f>IF($A135="","",IF(Q135="Overdue",1,0)+IF(T135="Overdue",1,0)+IF(W135="Overdue",1,0)+IF(Z135="Overdue",1,0)+IF(AC135="Overdue",1,0)+IF(AF135="Overdue",1,0)+IF(AI135="Overdue",1,0)+IF(AL135="Overdue",1,0)+IF(AO135="Overdue",1,0)+IF(AR135="Overdue",1,0)+IF(AU135="Overdue",1,0)+IF(AX135="Overdue",1,0))</f>
        <v/>
      </c>
      <c r="Q135" t="str">
        <f>IF(OR($A135="",Settings!$B$3=""),"",IF(DATE(Settings!$B$3,1,1)&gt;TODAY(),"",IF(SUM(O135)&gt;0,IF($M135=0,"",IF(O135&gt;=$M135+IF(AND(ISNUMBER(P135),P135&gt;DATE(Settings!$B$3,1,Settings!$B$4)),ROUND($M135*Settings!$B$5/100,0),0),"Up to date",IF(TODAY()&gt;DATE(Settings!$B$3,1,Settings!$B$4),"Overdue","Partial payment"))),IF(TODAY()&gt;DATE(Settings!$B$3,1,Settings!$B$4),"Overdue","No package"))))</f>
        <v/>
      </c>
      <c r="T135" t="str">
        <f>IF(OR($A135="",Settings!$B$3=""),"",IF(DATE(Settings!$B$3,2,1)&gt;TODAY(),"",IF(SUM(R135)&gt;0,IF($M135=0,"",IF(R135&gt;=$M135+IF(AND(ISNUMBER(S135),S135&gt;DATE(Settings!$B$3,2,Settings!$B$4)),ROUND($M135*Settings!$B$5/100,0),0),"Up to date",IF(TODAY()&gt;DATE(Settings!$B$3,2,Settings!$B$4),"Overdue","Partial payment"))),IF(TODAY()&gt;DATE(Settings!$B$3,2,Settings!$B$4),"Overdue","No package"))))</f>
        <v/>
      </c>
      <c r="W135" t="str">
        <f>IF(OR($A135="",Settings!$B$3=""),"",IF(DATE(Settings!$B$3,3,1)&gt;TODAY(),"",IF(SUM(U135)&gt;0,IF($M135=0,"",IF(U135&gt;=$M135+IF(AND(ISNUMBER(V135),V135&gt;DATE(Settings!$B$3,3,Settings!$B$4)),ROUND($M135*Settings!$B$5/100,0),0),"Up to date",IF(TODAY()&gt;DATE(Settings!$B$3,3,Settings!$B$4),"Overdue","Partial payment"))),IF(TODAY()&gt;DATE(Settings!$B$3,3,Settings!$B$4),"Overdue","No package"))))</f>
        <v/>
      </c>
      <c r="Z135" t="str">
        <f>IF(OR($A135="",Settings!$B$3=""),"",IF(DATE(Settings!$B$3,4,1)&gt;TODAY(),"",IF(SUM(X135)&gt;0,IF($M135=0,"",IF(X135&gt;=$M135+IF(AND(ISNUMBER(Y135),Y135&gt;DATE(Settings!$B$3,4,Settings!$B$4)),ROUND($M135*Settings!$B$5/100,0),0),"Up to date",IF(TODAY()&gt;DATE(Settings!$B$3,4,Settings!$B$4),"Overdue","Partial payment"))),IF(TODAY()&gt;DATE(Settings!$B$3,4,Settings!$B$4),"Overdue","No package"))))</f>
        <v/>
      </c>
      <c r="AC135" t="str">
        <f>IF(OR($A135="",Settings!$B$3=""),"",IF(DATE(Settings!$B$3,5,1)&gt;TODAY(),"",IF(SUM(AA135)&gt;0,IF($M135=0,"",IF(AA135&gt;=$M135+IF(AND(ISNUMBER(AB135),AB135&gt;DATE(Settings!$B$3,5,Settings!$B$4)),ROUND($M135*Settings!$B$5/100,0),0),"Up to date",IF(TODAY()&gt;DATE(Settings!$B$3,5,Settings!$B$4),"Overdue","Partial payment"))),IF(TODAY()&gt;DATE(Settings!$B$3,5,Settings!$B$4),"Overdue","No package"))))</f>
        <v/>
      </c>
      <c r="AF135" t="str">
        <f>IF(OR($A135="",Settings!$B$3=""),"",IF(DATE(Settings!$B$3,6,1)&gt;TODAY(),"",IF(SUM(AD135)&gt;0,IF($M135=0,"",IF(AD135&gt;=$M135+IF(AND(ISNUMBER(AE135),AE135&gt;DATE(Settings!$B$3,6,Settings!$B$4)),ROUND($M135*Settings!$B$5/100,0),0),"Up to date",IF(TODAY()&gt;DATE(Settings!$B$3,6,Settings!$B$4),"Overdue","Partial payment"))),IF(TODAY()&gt;DATE(Settings!$B$3,6,Settings!$B$4),"Overdue","No package"))))</f>
        <v/>
      </c>
      <c r="AI135" t="str">
        <f>IF(OR($A135="",Settings!$B$3=""),"",IF(DATE(Settings!$B$3,7,1)&gt;TODAY(),"",IF(SUM(AG135)&gt;0,IF($M135=0,"",IF(AG135&gt;=$M135+IF(AND(ISNUMBER(AH135),AH135&gt;DATE(Settings!$B$3,7,Settings!$B$4)),ROUND($M135*Settings!$B$5/100,0),0),"Up to date",IF(TODAY()&gt;DATE(Settings!$B$3,7,Settings!$B$4),"Overdue","Partial payment"))),IF(TODAY()&gt;DATE(Settings!$B$3,7,Settings!$B$4),"Overdue","No package"))))</f>
        <v/>
      </c>
      <c r="AL135" t="str">
        <f>IF(OR($A135="",Settings!$B$3=""),"",IF(DATE(Settings!$B$3,8,1)&gt;TODAY(),"",IF(SUM(AJ135)&gt;0,IF($M135=0,"",IF(AJ135&gt;=$M135+IF(AND(ISNUMBER(AK135),AK135&gt;DATE(Settings!$B$3,8,Settings!$B$4)),ROUND($M135*Settings!$B$5/100,0),0),"Up to date",IF(TODAY()&gt;DATE(Settings!$B$3,8,Settings!$B$4),"Overdue","Partial payment"))),IF(TODAY()&gt;DATE(Settings!$B$3,8,Settings!$B$4),"Overdue","No package"))))</f>
        <v/>
      </c>
      <c r="AO135" t="str">
        <f>IF(OR($A135="",Settings!$B$3=""),"",IF(DATE(Settings!$B$3,9,1)&gt;TODAY(),"",IF(SUM(AM135)&gt;0,IF($M135=0,"",IF(AM135&gt;=$M135+IF(AND(ISNUMBER(AN135),AN135&gt;DATE(Settings!$B$3,9,Settings!$B$4)),ROUND($M135*Settings!$B$5/100,0),0),"Up to date",IF(TODAY()&gt;DATE(Settings!$B$3,9,Settings!$B$4),"Overdue","Partial payment"))),IF(TODAY()&gt;DATE(Settings!$B$3,9,Settings!$B$4),"Overdue","No package"))))</f>
        <v/>
      </c>
      <c r="AR135" t="str">
        <f>IF(OR($A135="",Settings!$B$3=""),"",IF(DATE(Settings!$B$3,10,1)&gt;TODAY(),"",IF(SUM(AP135)&gt;0,IF($M135=0,"",IF(AP135&gt;=$M135+IF(AND(ISNUMBER(AQ135),AQ135&gt;DATE(Settings!$B$3,10,Settings!$B$4)),ROUND($M135*Settings!$B$5/100,0),0),"Up to date",IF(TODAY()&gt;DATE(Settings!$B$3,10,Settings!$B$4),"Overdue","Partial payment"))),IF(TODAY()&gt;DATE(Settings!$B$3,10,Settings!$B$4),"Overdue","No package"))))</f>
        <v/>
      </c>
      <c r="AU135" t="str">
        <f>IF(OR($A135="",Settings!$B$3=""),"",IF(DATE(Settings!$B$3,11,1)&gt;TODAY(),"",IF(SUM(AS135)&gt;0,IF($M135=0,"",IF(AS135&gt;=$M135+IF(AND(ISNUMBER(AT135),AT135&gt;DATE(Settings!$B$3,11,Settings!$B$4)),ROUND($M135*Settings!$B$5/100,0),0),"Up to date",IF(TODAY()&gt;DATE(Settings!$B$3,11,Settings!$B$4),"Overdue","Partial payment"))),IF(TODAY()&gt;DATE(Settings!$B$3,11,Settings!$B$4),"Overdue","No package"))))</f>
        <v/>
      </c>
      <c r="AX135" t="str">
        <f>IF(OR($A135="",Settings!$B$3=""),"",IF(DATE(Settings!$B$3,12,1)&gt;TODAY(),"",IF(SUM(AV135)&gt;0,IF($M135=0,"",IF(AV135&gt;=$M135+IF(AND(ISNUMBER(AW135),AW135&gt;DATE(Settings!$B$3,12,Settings!$B$4)),ROUND($M135*Settings!$B$5/100,0),0),"Up to date",IF(TODAY()&gt;DATE(Settings!$B$3,12,Settings!$B$4),"Overdue","Partial payment"))),IF(TODAY()&gt;DATE(Settings!$B$3,12,Settings!$B$4),"Overdue","No package"))))</f>
        <v/>
      </c>
    </row>
    <row r="136" spans="12:50" x14ac:dyDescent="0.25">
      <c r="M136" s="2" t="str">
        <f>IF($A136="","",IFERROR(VLOOKUP($L136,Settings!$A$9:$B$14,2,FALSE),0))</f>
        <v/>
      </c>
      <c r="N136" t="str">
        <f>IF($A136="","",IF(Q136="Overdue",1,0)+IF(T136="Overdue",1,0)+IF(W136="Overdue",1,0)+IF(Z136="Overdue",1,0)+IF(AC136="Overdue",1,0)+IF(AF136="Overdue",1,0)+IF(AI136="Overdue",1,0)+IF(AL136="Overdue",1,0)+IF(AO136="Overdue",1,0)+IF(AR136="Overdue",1,0)+IF(AU136="Overdue",1,0)+IF(AX136="Overdue",1,0))</f>
        <v/>
      </c>
      <c r="Q136" t="str">
        <f>IF(OR($A136="",Settings!$B$3=""),"",IF(DATE(Settings!$B$3,1,1)&gt;TODAY(),"",IF(SUM(O136)&gt;0,IF($M136=0,"",IF(O136&gt;=$M136+IF(AND(ISNUMBER(P136),P136&gt;DATE(Settings!$B$3,1,Settings!$B$4)),ROUND($M136*Settings!$B$5/100,0),0),"Up to date",IF(TODAY()&gt;DATE(Settings!$B$3,1,Settings!$B$4),"Overdue","Partial payment"))),IF(TODAY()&gt;DATE(Settings!$B$3,1,Settings!$B$4),"Overdue","No package"))))</f>
        <v/>
      </c>
      <c r="T136" t="str">
        <f>IF(OR($A136="",Settings!$B$3=""),"",IF(DATE(Settings!$B$3,2,1)&gt;TODAY(),"",IF(SUM(R136)&gt;0,IF($M136=0,"",IF(R136&gt;=$M136+IF(AND(ISNUMBER(S136),S136&gt;DATE(Settings!$B$3,2,Settings!$B$4)),ROUND($M136*Settings!$B$5/100,0),0),"Up to date",IF(TODAY()&gt;DATE(Settings!$B$3,2,Settings!$B$4),"Overdue","Partial payment"))),IF(TODAY()&gt;DATE(Settings!$B$3,2,Settings!$B$4),"Overdue","No package"))))</f>
        <v/>
      </c>
      <c r="W136" t="str">
        <f>IF(OR($A136="",Settings!$B$3=""),"",IF(DATE(Settings!$B$3,3,1)&gt;TODAY(),"",IF(SUM(U136)&gt;0,IF($M136=0,"",IF(U136&gt;=$M136+IF(AND(ISNUMBER(V136),V136&gt;DATE(Settings!$B$3,3,Settings!$B$4)),ROUND($M136*Settings!$B$5/100,0),0),"Up to date",IF(TODAY()&gt;DATE(Settings!$B$3,3,Settings!$B$4),"Overdue","Partial payment"))),IF(TODAY()&gt;DATE(Settings!$B$3,3,Settings!$B$4),"Overdue","No package"))))</f>
        <v/>
      </c>
      <c r="Z136" t="str">
        <f>IF(OR($A136="",Settings!$B$3=""),"",IF(DATE(Settings!$B$3,4,1)&gt;TODAY(),"",IF(SUM(X136)&gt;0,IF($M136=0,"",IF(X136&gt;=$M136+IF(AND(ISNUMBER(Y136),Y136&gt;DATE(Settings!$B$3,4,Settings!$B$4)),ROUND($M136*Settings!$B$5/100,0),0),"Up to date",IF(TODAY()&gt;DATE(Settings!$B$3,4,Settings!$B$4),"Overdue","Partial payment"))),IF(TODAY()&gt;DATE(Settings!$B$3,4,Settings!$B$4),"Overdue","No package"))))</f>
        <v/>
      </c>
      <c r="AC136" t="str">
        <f>IF(OR($A136="",Settings!$B$3=""),"",IF(DATE(Settings!$B$3,5,1)&gt;TODAY(),"",IF(SUM(AA136)&gt;0,IF($M136=0,"",IF(AA136&gt;=$M136+IF(AND(ISNUMBER(AB136),AB136&gt;DATE(Settings!$B$3,5,Settings!$B$4)),ROUND($M136*Settings!$B$5/100,0),0),"Up to date",IF(TODAY()&gt;DATE(Settings!$B$3,5,Settings!$B$4),"Overdue","Partial payment"))),IF(TODAY()&gt;DATE(Settings!$B$3,5,Settings!$B$4),"Overdue","No package"))))</f>
        <v/>
      </c>
      <c r="AF136" t="str">
        <f>IF(OR($A136="",Settings!$B$3=""),"",IF(DATE(Settings!$B$3,6,1)&gt;TODAY(),"",IF(SUM(AD136)&gt;0,IF($M136=0,"",IF(AD136&gt;=$M136+IF(AND(ISNUMBER(AE136),AE136&gt;DATE(Settings!$B$3,6,Settings!$B$4)),ROUND($M136*Settings!$B$5/100,0),0),"Up to date",IF(TODAY()&gt;DATE(Settings!$B$3,6,Settings!$B$4),"Overdue","Partial payment"))),IF(TODAY()&gt;DATE(Settings!$B$3,6,Settings!$B$4),"Overdue","No package"))))</f>
        <v/>
      </c>
      <c r="AI136" t="str">
        <f>IF(OR($A136="",Settings!$B$3=""),"",IF(DATE(Settings!$B$3,7,1)&gt;TODAY(),"",IF(SUM(AG136)&gt;0,IF($M136=0,"",IF(AG136&gt;=$M136+IF(AND(ISNUMBER(AH136),AH136&gt;DATE(Settings!$B$3,7,Settings!$B$4)),ROUND($M136*Settings!$B$5/100,0),0),"Up to date",IF(TODAY()&gt;DATE(Settings!$B$3,7,Settings!$B$4),"Overdue","Partial payment"))),IF(TODAY()&gt;DATE(Settings!$B$3,7,Settings!$B$4),"Overdue","No package"))))</f>
        <v/>
      </c>
      <c r="AL136" t="str">
        <f>IF(OR($A136="",Settings!$B$3=""),"",IF(DATE(Settings!$B$3,8,1)&gt;TODAY(),"",IF(SUM(AJ136)&gt;0,IF($M136=0,"",IF(AJ136&gt;=$M136+IF(AND(ISNUMBER(AK136),AK136&gt;DATE(Settings!$B$3,8,Settings!$B$4)),ROUND($M136*Settings!$B$5/100,0),0),"Up to date",IF(TODAY()&gt;DATE(Settings!$B$3,8,Settings!$B$4),"Overdue","Partial payment"))),IF(TODAY()&gt;DATE(Settings!$B$3,8,Settings!$B$4),"Overdue","No package"))))</f>
        <v/>
      </c>
      <c r="AO136" t="str">
        <f>IF(OR($A136="",Settings!$B$3=""),"",IF(DATE(Settings!$B$3,9,1)&gt;TODAY(),"",IF(SUM(AM136)&gt;0,IF($M136=0,"",IF(AM136&gt;=$M136+IF(AND(ISNUMBER(AN136),AN136&gt;DATE(Settings!$B$3,9,Settings!$B$4)),ROUND($M136*Settings!$B$5/100,0),0),"Up to date",IF(TODAY()&gt;DATE(Settings!$B$3,9,Settings!$B$4),"Overdue","Partial payment"))),IF(TODAY()&gt;DATE(Settings!$B$3,9,Settings!$B$4),"Overdue","No package"))))</f>
        <v/>
      </c>
      <c r="AR136" t="str">
        <f>IF(OR($A136="",Settings!$B$3=""),"",IF(DATE(Settings!$B$3,10,1)&gt;TODAY(),"",IF(SUM(AP136)&gt;0,IF($M136=0,"",IF(AP136&gt;=$M136+IF(AND(ISNUMBER(AQ136),AQ136&gt;DATE(Settings!$B$3,10,Settings!$B$4)),ROUND($M136*Settings!$B$5/100,0),0),"Up to date",IF(TODAY()&gt;DATE(Settings!$B$3,10,Settings!$B$4),"Overdue","Partial payment"))),IF(TODAY()&gt;DATE(Settings!$B$3,10,Settings!$B$4),"Overdue","No package"))))</f>
        <v/>
      </c>
      <c r="AU136" t="str">
        <f>IF(OR($A136="",Settings!$B$3=""),"",IF(DATE(Settings!$B$3,11,1)&gt;TODAY(),"",IF(SUM(AS136)&gt;0,IF($M136=0,"",IF(AS136&gt;=$M136+IF(AND(ISNUMBER(AT136),AT136&gt;DATE(Settings!$B$3,11,Settings!$B$4)),ROUND($M136*Settings!$B$5/100,0),0),"Up to date",IF(TODAY()&gt;DATE(Settings!$B$3,11,Settings!$B$4),"Overdue","Partial payment"))),IF(TODAY()&gt;DATE(Settings!$B$3,11,Settings!$B$4),"Overdue","No package"))))</f>
        <v/>
      </c>
      <c r="AX136" t="str">
        <f>IF(OR($A136="",Settings!$B$3=""),"",IF(DATE(Settings!$B$3,12,1)&gt;TODAY(),"",IF(SUM(AV136)&gt;0,IF($M136=0,"",IF(AV136&gt;=$M136+IF(AND(ISNUMBER(AW136),AW136&gt;DATE(Settings!$B$3,12,Settings!$B$4)),ROUND($M136*Settings!$B$5/100,0),0),"Up to date",IF(TODAY()&gt;DATE(Settings!$B$3,12,Settings!$B$4),"Overdue","Partial payment"))),IF(TODAY()&gt;DATE(Settings!$B$3,12,Settings!$B$4),"Overdue","No package"))))</f>
        <v/>
      </c>
    </row>
    <row r="137" spans="12:50" x14ac:dyDescent="0.25">
      <c r="M137" s="2" t="str">
        <f>IF($A137="","",IFERROR(VLOOKUP($L137,Settings!$A$9:$B$14,2,FALSE),0))</f>
        <v/>
      </c>
      <c r="N137" t="str">
        <f>IF($A137="","",IF(Q137="Overdue",1,0)+IF(T137="Overdue",1,0)+IF(W137="Overdue",1,0)+IF(Z137="Overdue",1,0)+IF(AC137="Overdue",1,0)+IF(AF137="Overdue",1,0)+IF(AI137="Overdue",1,0)+IF(AL137="Overdue",1,0)+IF(AO137="Overdue",1,0)+IF(AR137="Overdue",1,0)+IF(AU137="Overdue",1,0)+IF(AX137="Overdue",1,0))</f>
        <v/>
      </c>
      <c r="Q137" t="str">
        <f>IF(OR($A137="",Settings!$B$3=""),"",IF(DATE(Settings!$B$3,1,1)&gt;TODAY(),"",IF(SUM(O137)&gt;0,IF($M137=0,"",IF(O137&gt;=$M137+IF(AND(ISNUMBER(P137),P137&gt;DATE(Settings!$B$3,1,Settings!$B$4)),ROUND($M137*Settings!$B$5/100,0),0),"Up to date",IF(TODAY()&gt;DATE(Settings!$B$3,1,Settings!$B$4),"Overdue","Partial payment"))),IF(TODAY()&gt;DATE(Settings!$B$3,1,Settings!$B$4),"Overdue","No package"))))</f>
        <v/>
      </c>
      <c r="T137" t="str">
        <f>IF(OR($A137="",Settings!$B$3=""),"",IF(DATE(Settings!$B$3,2,1)&gt;TODAY(),"",IF(SUM(R137)&gt;0,IF($M137=0,"",IF(R137&gt;=$M137+IF(AND(ISNUMBER(S137),S137&gt;DATE(Settings!$B$3,2,Settings!$B$4)),ROUND($M137*Settings!$B$5/100,0),0),"Up to date",IF(TODAY()&gt;DATE(Settings!$B$3,2,Settings!$B$4),"Overdue","Partial payment"))),IF(TODAY()&gt;DATE(Settings!$B$3,2,Settings!$B$4),"Overdue","No package"))))</f>
        <v/>
      </c>
      <c r="W137" t="str">
        <f>IF(OR($A137="",Settings!$B$3=""),"",IF(DATE(Settings!$B$3,3,1)&gt;TODAY(),"",IF(SUM(U137)&gt;0,IF($M137=0,"",IF(U137&gt;=$M137+IF(AND(ISNUMBER(V137),V137&gt;DATE(Settings!$B$3,3,Settings!$B$4)),ROUND($M137*Settings!$B$5/100,0),0),"Up to date",IF(TODAY()&gt;DATE(Settings!$B$3,3,Settings!$B$4),"Overdue","Partial payment"))),IF(TODAY()&gt;DATE(Settings!$B$3,3,Settings!$B$4),"Overdue","No package"))))</f>
        <v/>
      </c>
      <c r="Z137" t="str">
        <f>IF(OR($A137="",Settings!$B$3=""),"",IF(DATE(Settings!$B$3,4,1)&gt;TODAY(),"",IF(SUM(X137)&gt;0,IF($M137=0,"",IF(X137&gt;=$M137+IF(AND(ISNUMBER(Y137),Y137&gt;DATE(Settings!$B$3,4,Settings!$B$4)),ROUND($M137*Settings!$B$5/100,0),0),"Up to date",IF(TODAY()&gt;DATE(Settings!$B$3,4,Settings!$B$4),"Overdue","Partial payment"))),IF(TODAY()&gt;DATE(Settings!$B$3,4,Settings!$B$4),"Overdue","No package"))))</f>
        <v/>
      </c>
      <c r="AC137" t="str">
        <f>IF(OR($A137="",Settings!$B$3=""),"",IF(DATE(Settings!$B$3,5,1)&gt;TODAY(),"",IF(SUM(AA137)&gt;0,IF($M137=0,"",IF(AA137&gt;=$M137+IF(AND(ISNUMBER(AB137),AB137&gt;DATE(Settings!$B$3,5,Settings!$B$4)),ROUND($M137*Settings!$B$5/100,0),0),"Up to date",IF(TODAY()&gt;DATE(Settings!$B$3,5,Settings!$B$4),"Overdue","Partial payment"))),IF(TODAY()&gt;DATE(Settings!$B$3,5,Settings!$B$4),"Overdue","No package"))))</f>
        <v/>
      </c>
      <c r="AF137" t="str">
        <f>IF(OR($A137="",Settings!$B$3=""),"",IF(DATE(Settings!$B$3,6,1)&gt;TODAY(),"",IF(SUM(AD137)&gt;0,IF($M137=0,"",IF(AD137&gt;=$M137+IF(AND(ISNUMBER(AE137),AE137&gt;DATE(Settings!$B$3,6,Settings!$B$4)),ROUND($M137*Settings!$B$5/100,0),0),"Up to date",IF(TODAY()&gt;DATE(Settings!$B$3,6,Settings!$B$4),"Overdue","Partial payment"))),IF(TODAY()&gt;DATE(Settings!$B$3,6,Settings!$B$4),"Overdue","No package"))))</f>
        <v/>
      </c>
      <c r="AI137" t="str">
        <f>IF(OR($A137="",Settings!$B$3=""),"",IF(DATE(Settings!$B$3,7,1)&gt;TODAY(),"",IF(SUM(AG137)&gt;0,IF($M137=0,"",IF(AG137&gt;=$M137+IF(AND(ISNUMBER(AH137),AH137&gt;DATE(Settings!$B$3,7,Settings!$B$4)),ROUND($M137*Settings!$B$5/100,0),0),"Up to date",IF(TODAY()&gt;DATE(Settings!$B$3,7,Settings!$B$4),"Overdue","Partial payment"))),IF(TODAY()&gt;DATE(Settings!$B$3,7,Settings!$B$4),"Overdue","No package"))))</f>
        <v/>
      </c>
      <c r="AL137" t="str">
        <f>IF(OR($A137="",Settings!$B$3=""),"",IF(DATE(Settings!$B$3,8,1)&gt;TODAY(),"",IF(SUM(AJ137)&gt;0,IF($M137=0,"",IF(AJ137&gt;=$M137+IF(AND(ISNUMBER(AK137),AK137&gt;DATE(Settings!$B$3,8,Settings!$B$4)),ROUND($M137*Settings!$B$5/100,0),0),"Up to date",IF(TODAY()&gt;DATE(Settings!$B$3,8,Settings!$B$4),"Overdue","Partial payment"))),IF(TODAY()&gt;DATE(Settings!$B$3,8,Settings!$B$4),"Overdue","No package"))))</f>
        <v/>
      </c>
      <c r="AO137" t="str">
        <f>IF(OR($A137="",Settings!$B$3=""),"",IF(DATE(Settings!$B$3,9,1)&gt;TODAY(),"",IF(SUM(AM137)&gt;0,IF($M137=0,"",IF(AM137&gt;=$M137+IF(AND(ISNUMBER(AN137),AN137&gt;DATE(Settings!$B$3,9,Settings!$B$4)),ROUND($M137*Settings!$B$5/100,0),0),"Up to date",IF(TODAY()&gt;DATE(Settings!$B$3,9,Settings!$B$4),"Overdue","Partial payment"))),IF(TODAY()&gt;DATE(Settings!$B$3,9,Settings!$B$4),"Overdue","No package"))))</f>
        <v/>
      </c>
      <c r="AR137" t="str">
        <f>IF(OR($A137="",Settings!$B$3=""),"",IF(DATE(Settings!$B$3,10,1)&gt;TODAY(),"",IF(SUM(AP137)&gt;0,IF($M137=0,"",IF(AP137&gt;=$M137+IF(AND(ISNUMBER(AQ137),AQ137&gt;DATE(Settings!$B$3,10,Settings!$B$4)),ROUND($M137*Settings!$B$5/100,0),0),"Up to date",IF(TODAY()&gt;DATE(Settings!$B$3,10,Settings!$B$4),"Overdue","Partial payment"))),IF(TODAY()&gt;DATE(Settings!$B$3,10,Settings!$B$4),"Overdue","No package"))))</f>
        <v/>
      </c>
      <c r="AU137" t="str">
        <f>IF(OR($A137="",Settings!$B$3=""),"",IF(DATE(Settings!$B$3,11,1)&gt;TODAY(),"",IF(SUM(AS137)&gt;0,IF($M137=0,"",IF(AS137&gt;=$M137+IF(AND(ISNUMBER(AT137),AT137&gt;DATE(Settings!$B$3,11,Settings!$B$4)),ROUND($M137*Settings!$B$5/100,0),0),"Up to date",IF(TODAY()&gt;DATE(Settings!$B$3,11,Settings!$B$4),"Overdue","Partial payment"))),IF(TODAY()&gt;DATE(Settings!$B$3,11,Settings!$B$4),"Overdue","No package"))))</f>
        <v/>
      </c>
      <c r="AX137" t="str">
        <f>IF(OR($A137="",Settings!$B$3=""),"",IF(DATE(Settings!$B$3,12,1)&gt;TODAY(),"",IF(SUM(AV137)&gt;0,IF($M137=0,"",IF(AV137&gt;=$M137+IF(AND(ISNUMBER(AW137),AW137&gt;DATE(Settings!$B$3,12,Settings!$B$4)),ROUND($M137*Settings!$B$5/100,0),0),"Up to date",IF(TODAY()&gt;DATE(Settings!$B$3,12,Settings!$B$4),"Overdue","Partial payment"))),IF(TODAY()&gt;DATE(Settings!$B$3,12,Settings!$B$4),"Overdue","No package"))))</f>
        <v/>
      </c>
    </row>
    <row r="138" spans="12:50" x14ac:dyDescent="0.25">
      <c r="M138" s="2" t="str">
        <f>IF($A138="","",IFERROR(VLOOKUP($L138,Settings!$A$9:$B$14,2,FALSE),0))</f>
        <v/>
      </c>
      <c r="N138" t="str">
        <f>IF($A138="","",IF(Q138="Overdue",1,0)+IF(T138="Overdue",1,0)+IF(W138="Overdue",1,0)+IF(Z138="Overdue",1,0)+IF(AC138="Overdue",1,0)+IF(AF138="Overdue",1,0)+IF(AI138="Overdue",1,0)+IF(AL138="Overdue",1,0)+IF(AO138="Overdue",1,0)+IF(AR138="Overdue",1,0)+IF(AU138="Overdue",1,0)+IF(AX138="Overdue",1,0))</f>
        <v/>
      </c>
      <c r="Q138" t="str">
        <f>IF(OR($A138="",Settings!$B$3=""),"",IF(DATE(Settings!$B$3,1,1)&gt;TODAY(),"",IF(SUM(O138)&gt;0,IF($M138=0,"",IF(O138&gt;=$M138+IF(AND(ISNUMBER(P138),P138&gt;DATE(Settings!$B$3,1,Settings!$B$4)),ROUND($M138*Settings!$B$5/100,0),0),"Up to date",IF(TODAY()&gt;DATE(Settings!$B$3,1,Settings!$B$4),"Overdue","Partial payment"))),IF(TODAY()&gt;DATE(Settings!$B$3,1,Settings!$B$4),"Overdue","No package"))))</f>
        <v/>
      </c>
      <c r="T138" t="str">
        <f>IF(OR($A138="",Settings!$B$3=""),"",IF(DATE(Settings!$B$3,2,1)&gt;TODAY(),"",IF(SUM(R138)&gt;0,IF($M138=0,"",IF(R138&gt;=$M138+IF(AND(ISNUMBER(S138),S138&gt;DATE(Settings!$B$3,2,Settings!$B$4)),ROUND($M138*Settings!$B$5/100,0),0),"Up to date",IF(TODAY()&gt;DATE(Settings!$B$3,2,Settings!$B$4),"Overdue","Partial payment"))),IF(TODAY()&gt;DATE(Settings!$B$3,2,Settings!$B$4),"Overdue","No package"))))</f>
        <v/>
      </c>
      <c r="W138" t="str">
        <f>IF(OR($A138="",Settings!$B$3=""),"",IF(DATE(Settings!$B$3,3,1)&gt;TODAY(),"",IF(SUM(U138)&gt;0,IF($M138=0,"",IF(U138&gt;=$M138+IF(AND(ISNUMBER(V138),V138&gt;DATE(Settings!$B$3,3,Settings!$B$4)),ROUND($M138*Settings!$B$5/100,0),0),"Up to date",IF(TODAY()&gt;DATE(Settings!$B$3,3,Settings!$B$4),"Overdue","Partial payment"))),IF(TODAY()&gt;DATE(Settings!$B$3,3,Settings!$B$4),"Overdue","No package"))))</f>
        <v/>
      </c>
      <c r="Z138" t="str">
        <f>IF(OR($A138="",Settings!$B$3=""),"",IF(DATE(Settings!$B$3,4,1)&gt;TODAY(),"",IF(SUM(X138)&gt;0,IF($M138=0,"",IF(X138&gt;=$M138+IF(AND(ISNUMBER(Y138),Y138&gt;DATE(Settings!$B$3,4,Settings!$B$4)),ROUND($M138*Settings!$B$5/100,0),0),"Up to date",IF(TODAY()&gt;DATE(Settings!$B$3,4,Settings!$B$4),"Overdue","Partial payment"))),IF(TODAY()&gt;DATE(Settings!$B$3,4,Settings!$B$4),"Overdue","No package"))))</f>
        <v/>
      </c>
      <c r="AC138" t="str">
        <f>IF(OR($A138="",Settings!$B$3=""),"",IF(DATE(Settings!$B$3,5,1)&gt;TODAY(),"",IF(SUM(AA138)&gt;0,IF($M138=0,"",IF(AA138&gt;=$M138+IF(AND(ISNUMBER(AB138),AB138&gt;DATE(Settings!$B$3,5,Settings!$B$4)),ROUND($M138*Settings!$B$5/100,0),0),"Up to date",IF(TODAY()&gt;DATE(Settings!$B$3,5,Settings!$B$4),"Overdue","Partial payment"))),IF(TODAY()&gt;DATE(Settings!$B$3,5,Settings!$B$4),"Overdue","No package"))))</f>
        <v/>
      </c>
      <c r="AF138" t="str">
        <f>IF(OR($A138="",Settings!$B$3=""),"",IF(DATE(Settings!$B$3,6,1)&gt;TODAY(),"",IF(SUM(AD138)&gt;0,IF($M138=0,"",IF(AD138&gt;=$M138+IF(AND(ISNUMBER(AE138),AE138&gt;DATE(Settings!$B$3,6,Settings!$B$4)),ROUND($M138*Settings!$B$5/100,0),0),"Up to date",IF(TODAY()&gt;DATE(Settings!$B$3,6,Settings!$B$4),"Overdue","Partial payment"))),IF(TODAY()&gt;DATE(Settings!$B$3,6,Settings!$B$4),"Overdue","No package"))))</f>
        <v/>
      </c>
      <c r="AI138" t="str">
        <f>IF(OR($A138="",Settings!$B$3=""),"",IF(DATE(Settings!$B$3,7,1)&gt;TODAY(),"",IF(SUM(AG138)&gt;0,IF($M138=0,"",IF(AG138&gt;=$M138+IF(AND(ISNUMBER(AH138),AH138&gt;DATE(Settings!$B$3,7,Settings!$B$4)),ROUND($M138*Settings!$B$5/100,0),0),"Up to date",IF(TODAY()&gt;DATE(Settings!$B$3,7,Settings!$B$4),"Overdue","Partial payment"))),IF(TODAY()&gt;DATE(Settings!$B$3,7,Settings!$B$4),"Overdue","No package"))))</f>
        <v/>
      </c>
      <c r="AL138" t="str">
        <f>IF(OR($A138="",Settings!$B$3=""),"",IF(DATE(Settings!$B$3,8,1)&gt;TODAY(),"",IF(SUM(AJ138)&gt;0,IF($M138=0,"",IF(AJ138&gt;=$M138+IF(AND(ISNUMBER(AK138),AK138&gt;DATE(Settings!$B$3,8,Settings!$B$4)),ROUND($M138*Settings!$B$5/100,0),0),"Up to date",IF(TODAY()&gt;DATE(Settings!$B$3,8,Settings!$B$4),"Overdue","Partial payment"))),IF(TODAY()&gt;DATE(Settings!$B$3,8,Settings!$B$4),"Overdue","No package"))))</f>
        <v/>
      </c>
      <c r="AO138" t="str">
        <f>IF(OR($A138="",Settings!$B$3=""),"",IF(DATE(Settings!$B$3,9,1)&gt;TODAY(),"",IF(SUM(AM138)&gt;0,IF($M138=0,"",IF(AM138&gt;=$M138+IF(AND(ISNUMBER(AN138),AN138&gt;DATE(Settings!$B$3,9,Settings!$B$4)),ROUND($M138*Settings!$B$5/100,0),0),"Up to date",IF(TODAY()&gt;DATE(Settings!$B$3,9,Settings!$B$4),"Overdue","Partial payment"))),IF(TODAY()&gt;DATE(Settings!$B$3,9,Settings!$B$4),"Overdue","No package"))))</f>
        <v/>
      </c>
      <c r="AR138" t="str">
        <f>IF(OR($A138="",Settings!$B$3=""),"",IF(DATE(Settings!$B$3,10,1)&gt;TODAY(),"",IF(SUM(AP138)&gt;0,IF($M138=0,"",IF(AP138&gt;=$M138+IF(AND(ISNUMBER(AQ138),AQ138&gt;DATE(Settings!$B$3,10,Settings!$B$4)),ROUND($M138*Settings!$B$5/100,0),0),"Up to date",IF(TODAY()&gt;DATE(Settings!$B$3,10,Settings!$B$4),"Overdue","Partial payment"))),IF(TODAY()&gt;DATE(Settings!$B$3,10,Settings!$B$4),"Overdue","No package"))))</f>
        <v/>
      </c>
      <c r="AU138" t="str">
        <f>IF(OR($A138="",Settings!$B$3=""),"",IF(DATE(Settings!$B$3,11,1)&gt;TODAY(),"",IF(SUM(AS138)&gt;0,IF($M138=0,"",IF(AS138&gt;=$M138+IF(AND(ISNUMBER(AT138),AT138&gt;DATE(Settings!$B$3,11,Settings!$B$4)),ROUND($M138*Settings!$B$5/100,0),0),"Up to date",IF(TODAY()&gt;DATE(Settings!$B$3,11,Settings!$B$4),"Overdue","Partial payment"))),IF(TODAY()&gt;DATE(Settings!$B$3,11,Settings!$B$4),"Overdue","No package"))))</f>
        <v/>
      </c>
      <c r="AX138" t="str">
        <f>IF(OR($A138="",Settings!$B$3=""),"",IF(DATE(Settings!$B$3,12,1)&gt;TODAY(),"",IF(SUM(AV138)&gt;0,IF($M138=0,"",IF(AV138&gt;=$M138+IF(AND(ISNUMBER(AW138),AW138&gt;DATE(Settings!$B$3,12,Settings!$B$4)),ROUND($M138*Settings!$B$5/100,0),0),"Up to date",IF(TODAY()&gt;DATE(Settings!$B$3,12,Settings!$B$4),"Overdue","Partial payment"))),IF(TODAY()&gt;DATE(Settings!$B$3,12,Settings!$B$4),"Overdue","No package"))))</f>
        <v/>
      </c>
    </row>
    <row r="139" spans="12:50" x14ac:dyDescent="0.25">
      <c r="M139" s="2" t="str">
        <f>IF($A139="","",IFERROR(VLOOKUP($L139,Settings!$A$9:$B$14,2,FALSE),0))</f>
        <v/>
      </c>
      <c r="N139" t="str">
        <f>IF($A139="","",IF(Q139="Overdue",1,0)+IF(T139="Overdue",1,0)+IF(W139="Overdue",1,0)+IF(Z139="Overdue",1,0)+IF(AC139="Overdue",1,0)+IF(AF139="Overdue",1,0)+IF(AI139="Overdue",1,0)+IF(AL139="Overdue",1,0)+IF(AO139="Overdue",1,0)+IF(AR139="Overdue",1,0)+IF(AU139="Overdue",1,0)+IF(AX139="Overdue",1,0))</f>
        <v/>
      </c>
      <c r="Q139" t="str">
        <f>IF(OR($A139="",Settings!$B$3=""),"",IF(DATE(Settings!$B$3,1,1)&gt;TODAY(),"",IF(SUM(O139)&gt;0,IF($M139=0,"",IF(O139&gt;=$M139+IF(AND(ISNUMBER(P139),P139&gt;DATE(Settings!$B$3,1,Settings!$B$4)),ROUND($M139*Settings!$B$5/100,0),0),"Up to date",IF(TODAY()&gt;DATE(Settings!$B$3,1,Settings!$B$4),"Overdue","Partial payment"))),IF(TODAY()&gt;DATE(Settings!$B$3,1,Settings!$B$4),"Overdue","No package"))))</f>
        <v/>
      </c>
      <c r="T139" t="str">
        <f>IF(OR($A139="",Settings!$B$3=""),"",IF(DATE(Settings!$B$3,2,1)&gt;TODAY(),"",IF(SUM(R139)&gt;0,IF($M139=0,"",IF(R139&gt;=$M139+IF(AND(ISNUMBER(S139),S139&gt;DATE(Settings!$B$3,2,Settings!$B$4)),ROUND($M139*Settings!$B$5/100,0),0),"Up to date",IF(TODAY()&gt;DATE(Settings!$B$3,2,Settings!$B$4),"Overdue","Partial payment"))),IF(TODAY()&gt;DATE(Settings!$B$3,2,Settings!$B$4),"Overdue","No package"))))</f>
        <v/>
      </c>
      <c r="W139" t="str">
        <f>IF(OR($A139="",Settings!$B$3=""),"",IF(DATE(Settings!$B$3,3,1)&gt;TODAY(),"",IF(SUM(U139)&gt;0,IF($M139=0,"",IF(U139&gt;=$M139+IF(AND(ISNUMBER(V139),V139&gt;DATE(Settings!$B$3,3,Settings!$B$4)),ROUND($M139*Settings!$B$5/100,0),0),"Up to date",IF(TODAY()&gt;DATE(Settings!$B$3,3,Settings!$B$4),"Overdue","Partial payment"))),IF(TODAY()&gt;DATE(Settings!$B$3,3,Settings!$B$4),"Overdue","No package"))))</f>
        <v/>
      </c>
      <c r="Z139" t="str">
        <f>IF(OR($A139="",Settings!$B$3=""),"",IF(DATE(Settings!$B$3,4,1)&gt;TODAY(),"",IF(SUM(X139)&gt;0,IF($M139=0,"",IF(X139&gt;=$M139+IF(AND(ISNUMBER(Y139),Y139&gt;DATE(Settings!$B$3,4,Settings!$B$4)),ROUND($M139*Settings!$B$5/100,0),0),"Up to date",IF(TODAY()&gt;DATE(Settings!$B$3,4,Settings!$B$4),"Overdue","Partial payment"))),IF(TODAY()&gt;DATE(Settings!$B$3,4,Settings!$B$4),"Overdue","No package"))))</f>
        <v/>
      </c>
      <c r="AC139" t="str">
        <f>IF(OR($A139="",Settings!$B$3=""),"",IF(DATE(Settings!$B$3,5,1)&gt;TODAY(),"",IF(SUM(AA139)&gt;0,IF($M139=0,"",IF(AA139&gt;=$M139+IF(AND(ISNUMBER(AB139),AB139&gt;DATE(Settings!$B$3,5,Settings!$B$4)),ROUND($M139*Settings!$B$5/100,0),0),"Up to date",IF(TODAY()&gt;DATE(Settings!$B$3,5,Settings!$B$4),"Overdue","Partial payment"))),IF(TODAY()&gt;DATE(Settings!$B$3,5,Settings!$B$4),"Overdue","No package"))))</f>
        <v/>
      </c>
      <c r="AF139" t="str">
        <f>IF(OR($A139="",Settings!$B$3=""),"",IF(DATE(Settings!$B$3,6,1)&gt;TODAY(),"",IF(SUM(AD139)&gt;0,IF($M139=0,"",IF(AD139&gt;=$M139+IF(AND(ISNUMBER(AE139),AE139&gt;DATE(Settings!$B$3,6,Settings!$B$4)),ROUND($M139*Settings!$B$5/100,0),0),"Up to date",IF(TODAY()&gt;DATE(Settings!$B$3,6,Settings!$B$4),"Overdue","Partial payment"))),IF(TODAY()&gt;DATE(Settings!$B$3,6,Settings!$B$4),"Overdue","No package"))))</f>
        <v/>
      </c>
      <c r="AI139" t="str">
        <f>IF(OR($A139="",Settings!$B$3=""),"",IF(DATE(Settings!$B$3,7,1)&gt;TODAY(),"",IF(SUM(AG139)&gt;0,IF($M139=0,"",IF(AG139&gt;=$M139+IF(AND(ISNUMBER(AH139),AH139&gt;DATE(Settings!$B$3,7,Settings!$B$4)),ROUND($M139*Settings!$B$5/100,0),0),"Up to date",IF(TODAY()&gt;DATE(Settings!$B$3,7,Settings!$B$4),"Overdue","Partial payment"))),IF(TODAY()&gt;DATE(Settings!$B$3,7,Settings!$B$4),"Overdue","No package"))))</f>
        <v/>
      </c>
      <c r="AL139" t="str">
        <f>IF(OR($A139="",Settings!$B$3=""),"",IF(DATE(Settings!$B$3,8,1)&gt;TODAY(),"",IF(SUM(AJ139)&gt;0,IF($M139=0,"",IF(AJ139&gt;=$M139+IF(AND(ISNUMBER(AK139),AK139&gt;DATE(Settings!$B$3,8,Settings!$B$4)),ROUND($M139*Settings!$B$5/100,0),0),"Up to date",IF(TODAY()&gt;DATE(Settings!$B$3,8,Settings!$B$4),"Overdue","Partial payment"))),IF(TODAY()&gt;DATE(Settings!$B$3,8,Settings!$B$4),"Overdue","No package"))))</f>
        <v/>
      </c>
      <c r="AO139" t="str">
        <f>IF(OR($A139="",Settings!$B$3=""),"",IF(DATE(Settings!$B$3,9,1)&gt;TODAY(),"",IF(SUM(AM139)&gt;0,IF($M139=0,"",IF(AM139&gt;=$M139+IF(AND(ISNUMBER(AN139),AN139&gt;DATE(Settings!$B$3,9,Settings!$B$4)),ROUND($M139*Settings!$B$5/100,0),0),"Up to date",IF(TODAY()&gt;DATE(Settings!$B$3,9,Settings!$B$4),"Overdue","Partial payment"))),IF(TODAY()&gt;DATE(Settings!$B$3,9,Settings!$B$4),"Overdue","No package"))))</f>
        <v/>
      </c>
      <c r="AR139" t="str">
        <f>IF(OR($A139="",Settings!$B$3=""),"",IF(DATE(Settings!$B$3,10,1)&gt;TODAY(),"",IF(SUM(AP139)&gt;0,IF($M139=0,"",IF(AP139&gt;=$M139+IF(AND(ISNUMBER(AQ139),AQ139&gt;DATE(Settings!$B$3,10,Settings!$B$4)),ROUND($M139*Settings!$B$5/100,0),0),"Up to date",IF(TODAY()&gt;DATE(Settings!$B$3,10,Settings!$B$4),"Overdue","Partial payment"))),IF(TODAY()&gt;DATE(Settings!$B$3,10,Settings!$B$4),"Overdue","No package"))))</f>
        <v/>
      </c>
      <c r="AU139" t="str">
        <f>IF(OR($A139="",Settings!$B$3=""),"",IF(DATE(Settings!$B$3,11,1)&gt;TODAY(),"",IF(SUM(AS139)&gt;0,IF($M139=0,"",IF(AS139&gt;=$M139+IF(AND(ISNUMBER(AT139),AT139&gt;DATE(Settings!$B$3,11,Settings!$B$4)),ROUND($M139*Settings!$B$5/100,0),0),"Up to date",IF(TODAY()&gt;DATE(Settings!$B$3,11,Settings!$B$4),"Overdue","Partial payment"))),IF(TODAY()&gt;DATE(Settings!$B$3,11,Settings!$B$4),"Overdue","No package"))))</f>
        <v/>
      </c>
      <c r="AX139" t="str">
        <f>IF(OR($A139="",Settings!$B$3=""),"",IF(DATE(Settings!$B$3,12,1)&gt;TODAY(),"",IF(SUM(AV139)&gt;0,IF($M139=0,"",IF(AV139&gt;=$M139+IF(AND(ISNUMBER(AW139),AW139&gt;DATE(Settings!$B$3,12,Settings!$B$4)),ROUND($M139*Settings!$B$5/100,0),0),"Up to date",IF(TODAY()&gt;DATE(Settings!$B$3,12,Settings!$B$4),"Overdue","Partial payment"))),IF(TODAY()&gt;DATE(Settings!$B$3,12,Settings!$B$4),"Overdue","No package"))))</f>
        <v/>
      </c>
    </row>
    <row r="140" spans="12:50" x14ac:dyDescent="0.25">
      <c r="M140" s="2" t="str">
        <f>IF($A140="","",IFERROR(VLOOKUP($L140,Settings!$A$9:$B$14,2,FALSE),0))</f>
        <v/>
      </c>
      <c r="N140" t="str">
        <f>IF($A140="","",IF(Q140="Overdue",1,0)+IF(T140="Overdue",1,0)+IF(W140="Overdue",1,0)+IF(Z140="Overdue",1,0)+IF(AC140="Overdue",1,0)+IF(AF140="Overdue",1,0)+IF(AI140="Overdue",1,0)+IF(AL140="Overdue",1,0)+IF(AO140="Overdue",1,0)+IF(AR140="Overdue",1,0)+IF(AU140="Overdue",1,0)+IF(AX140="Overdue",1,0))</f>
        <v/>
      </c>
      <c r="Q140" t="str">
        <f>IF(OR($A140="",Settings!$B$3=""),"",IF(DATE(Settings!$B$3,1,1)&gt;TODAY(),"",IF(SUM(O140)&gt;0,IF($M140=0,"",IF(O140&gt;=$M140+IF(AND(ISNUMBER(P140),P140&gt;DATE(Settings!$B$3,1,Settings!$B$4)),ROUND($M140*Settings!$B$5/100,0),0),"Up to date",IF(TODAY()&gt;DATE(Settings!$B$3,1,Settings!$B$4),"Overdue","Partial payment"))),IF(TODAY()&gt;DATE(Settings!$B$3,1,Settings!$B$4),"Overdue","No package"))))</f>
        <v/>
      </c>
      <c r="T140" t="str">
        <f>IF(OR($A140="",Settings!$B$3=""),"",IF(DATE(Settings!$B$3,2,1)&gt;TODAY(),"",IF(SUM(R140)&gt;0,IF($M140=0,"",IF(R140&gt;=$M140+IF(AND(ISNUMBER(S140),S140&gt;DATE(Settings!$B$3,2,Settings!$B$4)),ROUND($M140*Settings!$B$5/100,0),0),"Up to date",IF(TODAY()&gt;DATE(Settings!$B$3,2,Settings!$B$4),"Overdue","Partial payment"))),IF(TODAY()&gt;DATE(Settings!$B$3,2,Settings!$B$4),"Overdue","No package"))))</f>
        <v/>
      </c>
      <c r="W140" t="str">
        <f>IF(OR($A140="",Settings!$B$3=""),"",IF(DATE(Settings!$B$3,3,1)&gt;TODAY(),"",IF(SUM(U140)&gt;0,IF($M140=0,"",IF(U140&gt;=$M140+IF(AND(ISNUMBER(V140),V140&gt;DATE(Settings!$B$3,3,Settings!$B$4)),ROUND($M140*Settings!$B$5/100,0),0),"Up to date",IF(TODAY()&gt;DATE(Settings!$B$3,3,Settings!$B$4),"Overdue","Partial payment"))),IF(TODAY()&gt;DATE(Settings!$B$3,3,Settings!$B$4),"Overdue","No package"))))</f>
        <v/>
      </c>
      <c r="Z140" t="str">
        <f>IF(OR($A140="",Settings!$B$3=""),"",IF(DATE(Settings!$B$3,4,1)&gt;TODAY(),"",IF(SUM(X140)&gt;0,IF($M140=0,"",IF(X140&gt;=$M140+IF(AND(ISNUMBER(Y140),Y140&gt;DATE(Settings!$B$3,4,Settings!$B$4)),ROUND($M140*Settings!$B$5/100,0),0),"Up to date",IF(TODAY()&gt;DATE(Settings!$B$3,4,Settings!$B$4),"Overdue","Partial payment"))),IF(TODAY()&gt;DATE(Settings!$B$3,4,Settings!$B$4),"Overdue","No package"))))</f>
        <v/>
      </c>
      <c r="AC140" t="str">
        <f>IF(OR($A140="",Settings!$B$3=""),"",IF(DATE(Settings!$B$3,5,1)&gt;TODAY(),"",IF(SUM(AA140)&gt;0,IF($M140=0,"",IF(AA140&gt;=$M140+IF(AND(ISNUMBER(AB140),AB140&gt;DATE(Settings!$B$3,5,Settings!$B$4)),ROUND($M140*Settings!$B$5/100,0),0),"Up to date",IF(TODAY()&gt;DATE(Settings!$B$3,5,Settings!$B$4),"Overdue","Partial payment"))),IF(TODAY()&gt;DATE(Settings!$B$3,5,Settings!$B$4),"Overdue","No package"))))</f>
        <v/>
      </c>
      <c r="AF140" t="str">
        <f>IF(OR($A140="",Settings!$B$3=""),"",IF(DATE(Settings!$B$3,6,1)&gt;TODAY(),"",IF(SUM(AD140)&gt;0,IF($M140=0,"",IF(AD140&gt;=$M140+IF(AND(ISNUMBER(AE140),AE140&gt;DATE(Settings!$B$3,6,Settings!$B$4)),ROUND($M140*Settings!$B$5/100,0),0),"Up to date",IF(TODAY()&gt;DATE(Settings!$B$3,6,Settings!$B$4),"Overdue","Partial payment"))),IF(TODAY()&gt;DATE(Settings!$B$3,6,Settings!$B$4),"Overdue","No package"))))</f>
        <v/>
      </c>
      <c r="AI140" t="str">
        <f>IF(OR($A140="",Settings!$B$3=""),"",IF(DATE(Settings!$B$3,7,1)&gt;TODAY(),"",IF(SUM(AG140)&gt;0,IF($M140=0,"",IF(AG140&gt;=$M140+IF(AND(ISNUMBER(AH140),AH140&gt;DATE(Settings!$B$3,7,Settings!$B$4)),ROUND($M140*Settings!$B$5/100,0),0),"Up to date",IF(TODAY()&gt;DATE(Settings!$B$3,7,Settings!$B$4),"Overdue","Partial payment"))),IF(TODAY()&gt;DATE(Settings!$B$3,7,Settings!$B$4),"Overdue","No package"))))</f>
        <v/>
      </c>
      <c r="AL140" t="str">
        <f>IF(OR($A140="",Settings!$B$3=""),"",IF(DATE(Settings!$B$3,8,1)&gt;TODAY(),"",IF(SUM(AJ140)&gt;0,IF($M140=0,"",IF(AJ140&gt;=$M140+IF(AND(ISNUMBER(AK140),AK140&gt;DATE(Settings!$B$3,8,Settings!$B$4)),ROUND($M140*Settings!$B$5/100,0),0),"Up to date",IF(TODAY()&gt;DATE(Settings!$B$3,8,Settings!$B$4),"Overdue","Partial payment"))),IF(TODAY()&gt;DATE(Settings!$B$3,8,Settings!$B$4),"Overdue","No package"))))</f>
        <v/>
      </c>
      <c r="AO140" t="str">
        <f>IF(OR($A140="",Settings!$B$3=""),"",IF(DATE(Settings!$B$3,9,1)&gt;TODAY(),"",IF(SUM(AM140)&gt;0,IF($M140=0,"",IF(AM140&gt;=$M140+IF(AND(ISNUMBER(AN140),AN140&gt;DATE(Settings!$B$3,9,Settings!$B$4)),ROUND($M140*Settings!$B$5/100,0),0),"Up to date",IF(TODAY()&gt;DATE(Settings!$B$3,9,Settings!$B$4),"Overdue","Partial payment"))),IF(TODAY()&gt;DATE(Settings!$B$3,9,Settings!$B$4),"Overdue","No package"))))</f>
        <v/>
      </c>
      <c r="AR140" t="str">
        <f>IF(OR($A140="",Settings!$B$3=""),"",IF(DATE(Settings!$B$3,10,1)&gt;TODAY(),"",IF(SUM(AP140)&gt;0,IF($M140=0,"",IF(AP140&gt;=$M140+IF(AND(ISNUMBER(AQ140),AQ140&gt;DATE(Settings!$B$3,10,Settings!$B$4)),ROUND($M140*Settings!$B$5/100,0),0),"Up to date",IF(TODAY()&gt;DATE(Settings!$B$3,10,Settings!$B$4),"Overdue","Partial payment"))),IF(TODAY()&gt;DATE(Settings!$B$3,10,Settings!$B$4),"Overdue","No package"))))</f>
        <v/>
      </c>
      <c r="AU140" t="str">
        <f>IF(OR($A140="",Settings!$B$3=""),"",IF(DATE(Settings!$B$3,11,1)&gt;TODAY(),"",IF(SUM(AS140)&gt;0,IF($M140=0,"",IF(AS140&gt;=$M140+IF(AND(ISNUMBER(AT140),AT140&gt;DATE(Settings!$B$3,11,Settings!$B$4)),ROUND($M140*Settings!$B$5/100,0),0),"Up to date",IF(TODAY()&gt;DATE(Settings!$B$3,11,Settings!$B$4),"Overdue","Partial payment"))),IF(TODAY()&gt;DATE(Settings!$B$3,11,Settings!$B$4),"Overdue","No package"))))</f>
        <v/>
      </c>
      <c r="AX140" t="str">
        <f>IF(OR($A140="",Settings!$B$3=""),"",IF(DATE(Settings!$B$3,12,1)&gt;TODAY(),"",IF(SUM(AV140)&gt;0,IF($M140=0,"",IF(AV140&gt;=$M140+IF(AND(ISNUMBER(AW140),AW140&gt;DATE(Settings!$B$3,12,Settings!$B$4)),ROUND($M140*Settings!$B$5/100,0),0),"Up to date",IF(TODAY()&gt;DATE(Settings!$B$3,12,Settings!$B$4),"Overdue","Partial payment"))),IF(TODAY()&gt;DATE(Settings!$B$3,12,Settings!$B$4),"Overdue","No package"))))</f>
        <v/>
      </c>
    </row>
    <row r="141" spans="12:50" x14ac:dyDescent="0.25">
      <c r="M141" s="2" t="str">
        <f>IF($A141="","",IFERROR(VLOOKUP($L141,Settings!$A$9:$B$14,2,FALSE),0))</f>
        <v/>
      </c>
      <c r="N141" t="str">
        <f>IF($A141="","",IF(Q141="Overdue",1,0)+IF(T141="Overdue",1,0)+IF(W141="Overdue",1,0)+IF(Z141="Overdue",1,0)+IF(AC141="Overdue",1,0)+IF(AF141="Overdue",1,0)+IF(AI141="Overdue",1,0)+IF(AL141="Overdue",1,0)+IF(AO141="Overdue",1,0)+IF(AR141="Overdue",1,0)+IF(AU141="Overdue",1,0)+IF(AX141="Overdue",1,0))</f>
        <v/>
      </c>
      <c r="Q141" t="str">
        <f>IF(OR($A141="",Settings!$B$3=""),"",IF(DATE(Settings!$B$3,1,1)&gt;TODAY(),"",IF(SUM(O141)&gt;0,IF($M141=0,"",IF(O141&gt;=$M141+IF(AND(ISNUMBER(P141),P141&gt;DATE(Settings!$B$3,1,Settings!$B$4)),ROUND($M141*Settings!$B$5/100,0),0),"Up to date",IF(TODAY()&gt;DATE(Settings!$B$3,1,Settings!$B$4),"Overdue","Partial payment"))),IF(TODAY()&gt;DATE(Settings!$B$3,1,Settings!$B$4),"Overdue","No package"))))</f>
        <v/>
      </c>
      <c r="T141" t="str">
        <f>IF(OR($A141="",Settings!$B$3=""),"",IF(DATE(Settings!$B$3,2,1)&gt;TODAY(),"",IF(SUM(R141)&gt;0,IF($M141=0,"",IF(R141&gt;=$M141+IF(AND(ISNUMBER(S141),S141&gt;DATE(Settings!$B$3,2,Settings!$B$4)),ROUND($M141*Settings!$B$5/100,0),0),"Up to date",IF(TODAY()&gt;DATE(Settings!$B$3,2,Settings!$B$4),"Overdue","Partial payment"))),IF(TODAY()&gt;DATE(Settings!$B$3,2,Settings!$B$4),"Overdue","No package"))))</f>
        <v/>
      </c>
      <c r="W141" t="str">
        <f>IF(OR($A141="",Settings!$B$3=""),"",IF(DATE(Settings!$B$3,3,1)&gt;TODAY(),"",IF(SUM(U141)&gt;0,IF($M141=0,"",IF(U141&gt;=$M141+IF(AND(ISNUMBER(V141),V141&gt;DATE(Settings!$B$3,3,Settings!$B$4)),ROUND($M141*Settings!$B$5/100,0),0),"Up to date",IF(TODAY()&gt;DATE(Settings!$B$3,3,Settings!$B$4),"Overdue","Partial payment"))),IF(TODAY()&gt;DATE(Settings!$B$3,3,Settings!$B$4),"Overdue","No package"))))</f>
        <v/>
      </c>
      <c r="Z141" t="str">
        <f>IF(OR($A141="",Settings!$B$3=""),"",IF(DATE(Settings!$B$3,4,1)&gt;TODAY(),"",IF(SUM(X141)&gt;0,IF($M141=0,"",IF(X141&gt;=$M141+IF(AND(ISNUMBER(Y141),Y141&gt;DATE(Settings!$B$3,4,Settings!$B$4)),ROUND($M141*Settings!$B$5/100,0),0),"Up to date",IF(TODAY()&gt;DATE(Settings!$B$3,4,Settings!$B$4),"Overdue","Partial payment"))),IF(TODAY()&gt;DATE(Settings!$B$3,4,Settings!$B$4),"Overdue","No package"))))</f>
        <v/>
      </c>
      <c r="AC141" t="str">
        <f>IF(OR($A141="",Settings!$B$3=""),"",IF(DATE(Settings!$B$3,5,1)&gt;TODAY(),"",IF(SUM(AA141)&gt;0,IF($M141=0,"",IF(AA141&gt;=$M141+IF(AND(ISNUMBER(AB141),AB141&gt;DATE(Settings!$B$3,5,Settings!$B$4)),ROUND($M141*Settings!$B$5/100,0),0),"Up to date",IF(TODAY()&gt;DATE(Settings!$B$3,5,Settings!$B$4),"Overdue","Partial payment"))),IF(TODAY()&gt;DATE(Settings!$B$3,5,Settings!$B$4),"Overdue","No package"))))</f>
        <v/>
      </c>
      <c r="AF141" t="str">
        <f>IF(OR($A141="",Settings!$B$3=""),"",IF(DATE(Settings!$B$3,6,1)&gt;TODAY(),"",IF(SUM(AD141)&gt;0,IF($M141=0,"",IF(AD141&gt;=$M141+IF(AND(ISNUMBER(AE141),AE141&gt;DATE(Settings!$B$3,6,Settings!$B$4)),ROUND($M141*Settings!$B$5/100,0),0),"Up to date",IF(TODAY()&gt;DATE(Settings!$B$3,6,Settings!$B$4),"Overdue","Partial payment"))),IF(TODAY()&gt;DATE(Settings!$B$3,6,Settings!$B$4),"Overdue","No package"))))</f>
        <v/>
      </c>
      <c r="AI141" t="str">
        <f>IF(OR($A141="",Settings!$B$3=""),"",IF(DATE(Settings!$B$3,7,1)&gt;TODAY(),"",IF(SUM(AG141)&gt;0,IF($M141=0,"",IF(AG141&gt;=$M141+IF(AND(ISNUMBER(AH141),AH141&gt;DATE(Settings!$B$3,7,Settings!$B$4)),ROUND($M141*Settings!$B$5/100,0),0),"Up to date",IF(TODAY()&gt;DATE(Settings!$B$3,7,Settings!$B$4),"Overdue","Partial payment"))),IF(TODAY()&gt;DATE(Settings!$B$3,7,Settings!$B$4),"Overdue","No package"))))</f>
        <v/>
      </c>
      <c r="AL141" t="str">
        <f>IF(OR($A141="",Settings!$B$3=""),"",IF(DATE(Settings!$B$3,8,1)&gt;TODAY(),"",IF(SUM(AJ141)&gt;0,IF($M141=0,"",IF(AJ141&gt;=$M141+IF(AND(ISNUMBER(AK141),AK141&gt;DATE(Settings!$B$3,8,Settings!$B$4)),ROUND($M141*Settings!$B$5/100,0),0),"Up to date",IF(TODAY()&gt;DATE(Settings!$B$3,8,Settings!$B$4),"Overdue","Partial payment"))),IF(TODAY()&gt;DATE(Settings!$B$3,8,Settings!$B$4),"Overdue","No package"))))</f>
        <v/>
      </c>
      <c r="AO141" t="str">
        <f>IF(OR($A141="",Settings!$B$3=""),"",IF(DATE(Settings!$B$3,9,1)&gt;TODAY(),"",IF(SUM(AM141)&gt;0,IF($M141=0,"",IF(AM141&gt;=$M141+IF(AND(ISNUMBER(AN141),AN141&gt;DATE(Settings!$B$3,9,Settings!$B$4)),ROUND($M141*Settings!$B$5/100,0),0),"Up to date",IF(TODAY()&gt;DATE(Settings!$B$3,9,Settings!$B$4),"Overdue","Partial payment"))),IF(TODAY()&gt;DATE(Settings!$B$3,9,Settings!$B$4),"Overdue","No package"))))</f>
        <v/>
      </c>
      <c r="AR141" t="str">
        <f>IF(OR($A141="",Settings!$B$3=""),"",IF(DATE(Settings!$B$3,10,1)&gt;TODAY(),"",IF(SUM(AP141)&gt;0,IF($M141=0,"",IF(AP141&gt;=$M141+IF(AND(ISNUMBER(AQ141),AQ141&gt;DATE(Settings!$B$3,10,Settings!$B$4)),ROUND($M141*Settings!$B$5/100,0),0),"Up to date",IF(TODAY()&gt;DATE(Settings!$B$3,10,Settings!$B$4),"Overdue","Partial payment"))),IF(TODAY()&gt;DATE(Settings!$B$3,10,Settings!$B$4),"Overdue","No package"))))</f>
        <v/>
      </c>
      <c r="AU141" t="str">
        <f>IF(OR($A141="",Settings!$B$3=""),"",IF(DATE(Settings!$B$3,11,1)&gt;TODAY(),"",IF(SUM(AS141)&gt;0,IF($M141=0,"",IF(AS141&gt;=$M141+IF(AND(ISNUMBER(AT141),AT141&gt;DATE(Settings!$B$3,11,Settings!$B$4)),ROUND($M141*Settings!$B$5/100,0),0),"Up to date",IF(TODAY()&gt;DATE(Settings!$B$3,11,Settings!$B$4),"Overdue","Partial payment"))),IF(TODAY()&gt;DATE(Settings!$B$3,11,Settings!$B$4),"Overdue","No package"))))</f>
        <v/>
      </c>
      <c r="AX141" t="str">
        <f>IF(OR($A141="",Settings!$B$3=""),"",IF(DATE(Settings!$B$3,12,1)&gt;TODAY(),"",IF(SUM(AV141)&gt;0,IF($M141=0,"",IF(AV141&gt;=$M141+IF(AND(ISNUMBER(AW141),AW141&gt;DATE(Settings!$B$3,12,Settings!$B$4)),ROUND($M141*Settings!$B$5/100,0),0),"Up to date",IF(TODAY()&gt;DATE(Settings!$B$3,12,Settings!$B$4),"Overdue","Partial payment"))),IF(TODAY()&gt;DATE(Settings!$B$3,12,Settings!$B$4),"Overdue","No package"))))</f>
        <v/>
      </c>
    </row>
    <row r="142" spans="12:50" x14ac:dyDescent="0.25">
      <c r="M142" s="2" t="str">
        <f>IF($A142="","",IFERROR(VLOOKUP($L142,Settings!$A$9:$B$14,2,FALSE),0))</f>
        <v/>
      </c>
      <c r="N142" t="str">
        <f>IF($A142="","",IF(Q142="Overdue",1,0)+IF(T142="Overdue",1,0)+IF(W142="Overdue",1,0)+IF(Z142="Overdue",1,0)+IF(AC142="Overdue",1,0)+IF(AF142="Overdue",1,0)+IF(AI142="Overdue",1,0)+IF(AL142="Overdue",1,0)+IF(AO142="Overdue",1,0)+IF(AR142="Overdue",1,0)+IF(AU142="Overdue",1,0)+IF(AX142="Overdue",1,0))</f>
        <v/>
      </c>
      <c r="Q142" t="str">
        <f>IF(OR($A142="",Settings!$B$3=""),"",IF(DATE(Settings!$B$3,1,1)&gt;TODAY(),"",IF(SUM(O142)&gt;0,IF($M142=0,"",IF(O142&gt;=$M142+IF(AND(ISNUMBER(P142),P142&gt;DATE(Settings!$B$3,1,Settings!$B$4)),ROUND($M142*Settings!$B$5/100,0),0),"Up to date",IF(TODAY()&gt;DATE(Settings!$B$3,1,Settings!$B$4),"Overdue","Partial payment"))),IF(TODAY()&gt;DATE(Settings!$B$3,1,Settings!$B$4),"Overdue","No package"))))</f>
        <v/>
      </c>
      <c r="T142" t="str">
        <f>IF(OR($A142="",Settings!$B$3=""),"",IF(DATE(Settings!$B$3,2,1)&gt;TODAY(),"",IF(SUM(R142)&gt;0,IF($M142=0,"",IF(R142&gt;=$M142+IF(AND(ISNUMBER(S142),S142&gt;DATE(Settings!$B$3,2,Settings!$B$4)),ROUND($M142*Settings!$B$5/100,0),0),"Up to date",IF(TODAY()&gt;DATE(Settings!$B$3,2,Settings!$B$4),"Overdue","Partial payment"))),IF(TODAY()&gt;DATE(Settings!$B$3,2,Settings!$B$4),"Overdue","No package"))))</f>
        <v/>
      </c>
      <c r="W142" t="str">
        <f>IF(OR($A142="",Settings!$B$3=""),"",IF(DATE(Settings!$B$3,3,1)&gt;TODAY(),"",IF(SUM(U142)&gt;0,IF($M142=0,"",IF(U142&gt;=$M142+IF(AND(ISNUMBER(V142),V142&gt;DATE(Settings!$B$3,3,Settings!$B$4)),ROUND($M142*Settings!$B$5/100,0),0),"Up to date",IF(TODAY()&gt;DATE(Settings!$B$3,3,Settings!$B$4),"Overdue","Partial payment"))),IF(TODAY()&gt;DATE(Settings!$B$3,3,Settings!$B$4),"Overdue","No package"))))</f>
        <v/>
      </c>
      <c r="Z142" t="str">
        <f>IF(OR($A142="",Settings!$B$3=""),"",IF(DATE(Settings!$B$3,4,1)&gt;TODAY(),"",IF(SUM(X142)&gt;0,IF($M142=0,"",IF(X142&gt;=$M142+IF(AND(ISNUMBER(Y142),Y142&gt;DATE(Settings!$B$3,4,Settings!$B$4)),ROUND($M142*Settings!$B$5/100,0),0),"Up to date",IF(TODAY()&gt;DATE(Settings!$B$3,4,Settings!$B$4),"Overdue","Partial payment"))),IF(TODAY()&gt;DATE(Settings!$B$3,4,Settings!$B$4),"Overdue","No package"))))</f>
        <v/>
      </c>
      <c r="AC142" t="str">
        <f>IF(OR($A142="",Settings!$B$3=""),"",IF(DATE(Settings!$B$3,5,1)&gt;TODAY(),"",IF(SUM(AA142)&gt;0,IF($M142=0,"",IF(AA142&gt;=$M142+IF(AND(ISNUMBER(AB142),AB142&gt;DATE(Settings!$B$3,5,Settings!$B$4)),ROUND($M142*Settings!$B$5/100,0),0),"Up to date",IF(TODAY()&gt;DATE(Settings!$B$3,5,Settings!$B$4),"Overdue","Partial payment"))),IF(TODAY()&gt;DATE(Settings!$B$3,5,Settings!$B$4),"Overdue","No package"))))</f>
        <v/>
      </c>
      <c r="AF142" t="str">
        <f>IF(OR($A142="",Settings!$B$3=""),"",IF(DATE(Settings!$B$3,6,1)&gt;TODAY(),"",IF(SUM(AD142)&gt;0,IF($M142=0,"",IF(AD142&gt;=$M142+IF(AND(ISNUMBER(AE142),AE142&gt;DATE(Settings!$B$3,6,Settings!$B$4)),ROUND($M142*Settings!$B$5/100,0),0),"Up to date",IF(TODAY()&gt;DATE(Settings!$B$3,6,Settings!$B$4),"Overdue","Partial payment"))),IF(TODAY()&gt;DATE(Settings!$B$3,6,Settings!$B$4),"Overdue","No package"))))</f>
        <v/>
      </c>
      <c r="AI142" t="str">
        <f>IF(OR($A142="",Settings!$B$3=""),"",IF(DATE(Settings!$B$3,7,1)&gt;TODAY(),"",IF(SUM(AG142)&gt;0,IF($M142=0,"",IF(AG142&gt;=$M142+IF(AND(ISNUMBER(AH142),AH142&gt;DATE(Settings!$B$3,7,Settings!$B$4)),ROUND($M142*Settings!$B$5/100,0),0),"Up to date",IF(TODAY()&gt;DATE(Settings!$B$3,7,Settings!$B$4),"Overdue","Partial payment"))),IF(TODAY()&gt;DATE(Settings!$B$3,7,Settings!$B$4),"Overdue","No package"))))</f>
        <v/>
      </c>
      <c r="AL142" t="str">
        <f>IF(OR($A142="",Settings!$B$3=""),"",IF(DATE(Settings!$B$3,8,1)&gt;TODAY(),"",IF(SUM(AJ142)&gt;0,IF($M142=0,"",IF(AJ142&gt;=$M142+IF(AND(ISNUMBER(AK142),AK142&gt;DATE(Settings!$B$3,8,Settings!$B$4)),ROUND($M142*Settings!$B$5/100,0),0),"Up to date",IF(TODAY()&gt;DATE(Settings!$B$3,8,Settings!$B$4),"Overdue","Partial payment"))),IF(TODAY()&gt;DATE(Settings!$B$3,8,Settings!$B$4),"Overdue","No package"))))</f>
        <v/>
      </c>
      <c r="AO142" t="str">
        <f>IF(OR($A142="",Settings!$B$3=""),"",IF(DATE(Settings!$B$3,9,1)&gt;TODAY(),"",IF(SUM(AM142)&gt;0,IF($M142=0,"",IF(AM142&gt;=$M142+IF(AND(ISNUMBER(AN142),AN142&gt;DATE(Settings!$B$3,9,Settings!$B$4)),ROUND($M142*Settings!$B$5/100,0),0),"Up to date",IF(TODAY()&gt;DATE(Settings!$B$3,9,Settings!$B$4),"Overdue","Partial payment"))),IF(TODAY()&gt;DATE(Settings!$B$3,9,Settings!$B$4),"Overdue","No package"))))</f>
        <v/>
      </c>
      <c r="AR142" t="str">
        <f>IF(OR($A142="",Settings!$B$3=""),"",IF(DATE(Settings!$B$3,10,1)&gt;TODAY(),"",IF(SUM(AP142)&gt;0,IF($M142=0,"",IF(AP142&gt;=$M142+IF(AND(ISNUMBER(AQ142),AQ142&gt;DATE(Settings!$B$3,10,Settings!$B$4)),ROUND($M142*Settings!$B$5/100,0),0),"Up to date",IF(TODAY()&gt;DATE(Settings!$B$3,10,Settings!$B$4),"Overdue","Partial payment"))),IF(TODAY()&gt;DATE(Settings!$B$3,10,Settings!$B$4),"Overdue","No package"))))</f>
        <v/>
      </c>
      <c r="AU142" t="str">
        <f>IF(OR($A142="",Settings!$B$3=""),"",IF(DATE(Settings!$B$3,11,1)&gt;TODAY(),"",IF(SUM(AS142)&gt;0,IF($M142=0,"",IF(AS142&gt;=$M142+IF(AND(ISNUMBER(AT142),AT142&gt;DATE(Settings!$B$3,11,Settings!$B$4)),ROUND($M142*Settings!$B$5/100,0),0),"Up to date",IF(TODAY()&gt;DATE(Settings!$B$3,11,Settings!$B$4),"Overdue","Partial payment"))),IF(TODAY()&gt;DATE(Settings!$B$3,11,Settings!$B$4),"Overdue","No package"))))</f>
        <v/>
      </c>
      <c r="AX142" t="str">
        <f>IF(OR($A142="",Settings!$B$3=""),"",IF(DATE(Settings!$B$3,12,1)&gt;TODAY(),"",IF(SUM(AV142)&gt;0,IF($M142=0,"",IF(AV142&gt;=$M142+IF(AND(ISNUMBER(AW142),AW142&gt;DATE(Settings!$B$3,12,Settings!$B$4)),ROUND($M142*Settings!$B$5/100,0),0),"Up to date",IF(TODAY()&gt;DATE(Settings!$B$3,12,Settings!$B$4),"Overdue","Partial payment"))),IF(TODAY()&gt;DATE(Settings!$B$3,12,Settings!$B$4),"Overdue","No package"))))</f>
        <v/>
      </c>
    </row>
    <row r="143" spans="12:50" x14ac:dyDescent="0.25">
      <c r="M143" s="2" t="str">
        <f>IF($A143="","",IFERROR(VLOOKUP($L143,Settings!$A$9:$B$14,2,FALSE),0))</f>
        <v/>
      </c>
      <c r="N143" t="str">
        <f>IF($A143="","",IF(Q143="Overdue",1,0)+IF(T143="Overdue",1,0)+IF(W143="Overdue",1,0)+IF(Z143="Overdue",1,0)+IF(AC143="Overdue",1,0)+IF(AF143="Overdue",1,0)+IF(AI143="Overdue",1,0)+IF(AL143="Overdue",1,0)+IF(AO143="Overdue",1,0)+IF(AR143="Overdue",1,0)+IF(AU143="Overdue",1,0)+IF(AX143="Overdue",1,0))</f>
        <v/>
      </c>
      <c r="Q143" t="str">
        <f>IF(OR($A143="",Settings!$B$3=""),"",IF(DATE(Settings!$B$3,1,1)&gt;TODAY(),"",IF(SUM(O143)&gt;0,IF($M143=0,"",IF(O143&gt;=$M143+IF(AND(ISNUMBER(P143),P143&gt;DATE(Settings!$B$3,1,Settings!$B$4)),ROUND($M143*Settings!$B$5/100,0),0),"Up to date",IF(TODAY()&gt;DATE(Settings!$B$3,1,Settings!$B$4),"Overdue","Partial payment"))),IF(TODAY()&gt;DATE(Settings!$B$3,1,Settings!$B$4),"Overdue","No package"))))</f>
        <v/>
      </c>
      <c r="T143" t="str">
        <f>IF(OR($A143="",Settings!$B$3=""),"",IF(DATE(Settings!$B$3,2,1)&gt;TODAY(),"",IF(SUM(R143)&gt;0,IF($M143=0,"",IF(R143&gt;=$M143+IF(AND(ISNUMBER(S143),S143&gt;DATE(Settings!$B$3,2,Settings!$B$4)),ROUND($M143*Settings!$B$5/100,0),0),"Up to date",IF(TODAY()&gt;DATE(Settings!$B$3,2,Settings!$B$4),"Overdue","Partial payment"))),IF(TODAY()&gt;DATE(Settings!$B$3,2,Settings!$B$4),"Overdue","No package"))))</f>
        <v/>
      </c>
      <c r="W143" t="str">
        <f>IF(OR($A143="",Settings!$B$3=""),"",IF(DATE(Settings!$B$3,3,1)&gt;TODAY(),"",IF(SUM(U143)&gt;0,IF($M143=0,"",IF(U143&gt;=$M143+IF(AND(ISNUMBER(V143),V143&gt;DATE(Settings!$B$3,3,Settings!$B$4)),ROUND($M143*Settings!$B$5/100,0),0),"Up to date",IF(TODAY()&gt;DATE(Settings!$B$3,3,Settings!$B$4),"Overdue","Partial payment"))),IF(TODAY()&gt;DATE(Settings!$B$3,3,Settings!$B$4),"Overdue","No package"))))</f>
        <v/>
      </c>
      <c r="Z143" t="str">
        <f>IF(OR($A143="",Settings!$B$3=""),"",IF(DATE(Settings!$B$3,4,1)&gt;TODAY(),"",IF(SUM(X143)&gt;0,IF($M143=0,"",IF(X143&gt;=$M143+IF(AND(ISNUMBER(Y143),Y143&gt;DATE(Settings!$B$3,4,Settings!$B$4)),ROUND($M143*Settings!$B$5/100,0),0),"Up to date",IF(TODAY()&gt;DATE(Settings!$B$3,4,Settings!$B$4),"Overdue","Partial payment"))),IF(TODAY()&gt;DATE(Settings!$B$3,4,Settings!$B$4),"Overdue","No package"))))</f>
        <v/>
      </c>
      <c r="AC143" t="str">
        <f>IF(OR($A143="",Settings!$B$3=""),"",IF(DATE(Settings!$B$3,5,1)&gt;TODAY(),"",IF(SUM(AA143)&gt;0,IF($M143=0,"",IF(AA143&gt;=$M143+IF(AND(ISNUMBER(AB143),AB143&gt;DATE(Settings!$B$3,5,Settings!$B$4)),ROUND($M143*Settings!$B$5/100,0),0),"Up to date",IF(TODAY()&gt;DATE(Settings!$B$3,5,Settings!$B$4),"Overdue","Partial payment"))),IF(TODAY()&gt;DATE(Settings!$B$3,5,Settings!$B$4),"Overdue","No package"))))</f>
        <v/>
      </c>
      <c r="AF143" t="str">
        <f>IF(OR($A143="",Settings!$B$3=""),"",IF(DATE(Settings!$B$3,6,1)&gt;TODAY(),"",IF(SUM(AD143)&gt;0,IF($M143=0,"",IF(AD143&gt;=$M143+IF(AND(ISNUMBER(AE143),AE143&gt;DATE(Settings!$B$3,6,Settings!$B$4)),ROUND($M143*Settings!$B$5/100,0),0),"Up to date",IF(TODAY()&gt;DATE(Settings!$B$3,6,Settings!$B$4),"Overdue","Partial payment"))),IF(TODAY()&gt;DATE(Settings!$B$3,6,Settings!$B$4),"Overdue","No package"))))</f>
        <v/>
      </c>
      <c r="AI143" t="str">
        <f>IF(OR($A143="",Settings!$B$3=""),"",IF(DATE(Settings!$B$3,7,1)&gt;TODAY(),"",IF(SUM(AG143)&gt;0,IF($M143=0,"",IF(AG143&gt;=$M143+IF(AND(ISNUMBER(AH143),AH143&gt;DATE(Settings!$B$3,7,Settings!$B$4)),ROUND($M143*Settings!$B$5/100,0),0),"Up to date",IF(TODAY()&gt;DATE(Settings!$B$3,7,Settings!$B$4),"Overdue","Partial payment"))),IF(TODAY()&gt;DATE(Settings!$B$3,7,Settings!$B$4),"Overdue","No package"))))</f>
        <v/>
      </c>
      <c r="AL143" t="str">
        <f>IF(OR($A143="",Settings!$B$3=""),"",IF(DATE(Settings!$B$3,8,1)&gt;TODAY(),"",IF(SUM(AJ143)&gt;0,IF($M143=0,"",IF(AJ143&gt;=$M143+IF(AND(ISNUMBER(AK143),AK143&gt;DATE(Settings!$B$3,8,Settings!$B$4)),ROUND($M143*Settings!$B$5/100,0),0),"Up to date",IF(TODAY()&gt;DATE(Settings!$B$3,8,Settings!$B$4),"Overdue","Partial payment"))),IF(TODAY()&gt;DATE(Settings!$B$3,8,Settings!$B$4),"Overdue","No package"))))</f>
        <v/>
      </c>
      <c r="AO143" t="str">
        <f>IF(OR($A143="",Settings!$B$3=""),"",IF(DATE(Settings!$B$3,9,1)&gt;TODAY(),"",IF(SUM(AM143)&gt;0,IF($M143=0,"",IF(AM143&gt;=$M143+IF(AND(ISNUMBER(AN143),AN143&gt;DATE(Settings!$B$3,9,Settings!$B$4)),ROUND($M143*Settings!$B$5/100,0),0),"Up to date",IF(TODAY()&gt;DATE(Settings!$B$3,9,Settings!$B$4),"Overdue","Partial payment"))),IF(TODAY()&gt;DATE(Settings!$B$3,9,Settings!$B$4),"Overdue","No package"))))</f>
        <v/>
      </c>
      <c r="AR143" t="str">
        <f>IF(OR($A143="",Settings!$B$3=""),"",IF(DATE(Settings!$B$3,10,1)&gt;TODAY(),"",IF(SUM(AP143)&gt;0,IF($M143=0,"",IF(AP143&gt;=$M143+IF(AND(ISNUMBER(AQ143),AQ143&gt;DATE(Settings!$B$3,10,Settings!$B$4)),ROUND($M143*Settings!$B$5/100,0),0),"Up to date",IF(TODAY()&gt;DATE(Settings!$B$3,10,Settings!$B$4),"Overdue","Partial payment"))),IF(TODAY()&gt;DATE(Settings!$B$3,10,Settings!$B$4),"Overdue","No package"))))</f>
        <v/>
      </c>
      <c r="AU143" t="str">
        <f>IF(OR($A143="",Settings!$B$3=""),"",IF(DATE(Settings!$B$3,11,1)&gt;TODAY(),"",IF(SUM(AS143)&gt;0,IF($M143=0,"",IF(AS143&gt;=$M143+IF(AND(ISNUMBER(AT143),AT143&gt;DATE(Settings!$B$3,11,Settings!$B$4)),ROUND($M143*Settings!$B$5/100,0),0),"Up to date",IF(TODAY()&gt;DATE(Settings!$B$3,11,Settings!$B$4),"Overdue","Partial payment"))),IF(TODAY()&gt;DATE(Settings!$B$3,11,Settings!$B$4),"Overdue","No package"))))</f>
        <v/>
      </c>
      <c r="AX143" t="str">
        <f>IF(OR($A143="",Settings!$B$3=""),"",IF(DATE(Settings!$B$3,12,1)&gt;TODAY(),"",IF(SUM(AV143)&gt;0,IF($M143=0,"",IF(AV143&gt;=$M143+IF(AND(ISNUMBER(AW143),AW143&gt;DATE(Settings!$B$3,12,Settings!$B$4)),ROUND($M143*Settings!$B$5/100,0),0),"Up to date",IF(TODAY()&gt;DATE(Settings!$B$3,12,Settings!$B$4),"Overdue","Partial payment"))),IF(TODAY()&gt;DATE(Settings!$B$3,12,Settings!$B$4),"Overdue","No package"))))</f>
        <v/>
      </c>
    </row>
    <row r="144" spans="12:50" x14ac:dyDescent="0.25">
      <c r="M144" s="2" t="str">
        <f>IF($A144="","",IFERROR(VLOOKUP($L144,Settings!$A$9:$B$14,2,FALSE),0))</f>
        <v/>
      </c>
      <c r="N144" t="str">
        <f>IF($A144="","",IF(Q144="Overdue",1,0)+IF(T144="Overdue",1,0)+IF(W144="Overdue",1,0)+IF(Z144="Overdue",1,0)+IF(AC144="Overdue",1,0)+IF(AF144="Overdue",1,0)+IF(AI144="Overdue",1,0)+IF(AL144="Overdue",1,0)+IF(AO144="Overdue",1,0)+IF(AR144="Overdue",1,0)+IF(AU144="Overdue",1,0)+IF(AX144="Overdue",1,0))</f>
        <v/>
      </c>
      <c r="Q144" t="str">
        <f>IF(OR($A144="",Settings!$B$3=""),"",IF(DATE(Settings!$B$3,1,1)&gt;TODAY(),"",IF(SUM(O144)&gt;0,IF($M144=0,"",IF(O144&gt;=$M144+IF(AND(ISNUMBER(P144),P144&gt;DATE(Settings!$B$3,1,Settings!$B$4)),ROUND($M144*Settings!$B$5/100,0),0),"Up to date",IF(TODAY()&gt;DATE(Settings!$B$3,1,Settings!$B$4),"Overdue","Partial payment"))),IF(TODAY()&gt;DATE(Settings!$B$3,1,Settings!$B$4),"Overdue","No package"))))</f>
        <v/>
      </c>
      <c r="T144" t="str">
        <f>IF(OR($A144="",Settings!$B$3=""),"",IF(DATE(Settings!$B$3,2,1)&gt;TODAY(),"",IF(SUM(R144)&gt;0,IF($M144=0,"",IF(R144&gt;=$M144+IF(AND(ISNUMBER(S144),S144&gt;DATE(Settings!$B$3,2,Settings!$B$4)),ROUND($M144*Settings!$B$5/100,0),0),"Up to date",IF(TODAY()&gt;DATE(Settings!$B$3,2,Settings!$B$4),"Overdue","Partial payment"))),IF(TODAY()&gt;DATE(Settings!$B$3,2,Settings!$B$4),"Overdue","No package"))))</f>
        <v/>
      </c>
      <c r="W144" t="str">
        <f>IF(OR($A144="",Settings!$B$3=""),"",IF(DATE(Settings!$B$3,3,1)&gt;TODAY(),"",IF(SUM(U144)&gt;0,IF($M144=0,"",IF(U144&gt;=$M144+IF(AND(ISNUMBER(V144),V144&gt;DATE(Settings!$B$3,3,Settings!$B$4)),ROUND($M144*Settings!$B$5/100,0),0),"Up to date",IF(TODAY()&gt;DATE(Settings!$B$3,3,Settings!$B$4),"Overdue","Partial payment"))),IF(TODAY()&gt;DATE(Settings!$B$3,3,Settings!$B$4),"Overdue","No package"))))</f>
        <v/>
      </c>
      <c r="Z144" t="str">
        <f>IF(OR($A144="",Settings!$B$3=""),"",IF(DATE(Settings!$B$3,4,1)&gt;TODAY(),"",IF(SUM(X144)&gt;0,IF($M144=0,"",IF(X144&gt;=$M144+IF(AND(ISNUMBER(Y144),Y144&gt;DATE(Settings!$B$3,4,Settings!$B$4)),ROUND($M144*Settings!$B$5/100,0),0),"Up to date",IF(TODAY()&gt;DATE(Settings!$B$3,4,Settings!$B$4),"Overdue","Partial payment"))),IF(TODAY()&gt;DATE(Settings!$B$3,4,Settings!$B$4),"Overdue","No package"))))</f>
        <v/>
      </c>
      <c r="AC144" t="str">
        <f>IF(OR($A144="",Settings!$B$3=""),"",IF(DATE(Settings!$B$3,5,1)&gt;TODAY(),"",IF(SUM(AA144)&gt;0,IF($M144=0,"",IF(AA144&gt;=$M144+IF(AND(ISNUMBER(AB144),AB144&gt;DATE(Settings!$B$3,5,Settings!$B$4)),ROUND($M144*Settings!$B$5/100,0),0),"Up to date",IF(TODAY()&gt;DATE(Settings!$B$3,5,Settings!$B$4),"Overdue","Partial payment"))),IF(TODAY()&gt;DATE(Settings!$B$3,5,Settings!$B$4),"Overdue","No package"))))</f>
        <v/>
      </c>
      <c r="AF144" t="str">
        <f>IF(OR($A144="",Settings!$B$3=""),"",IF(DATE(Settings!$B$3,6,1)&gt;TODAY(),"",IF(SUM(AD144)&gt;0,IF($M144=0,"",IF(AD144&gt;=$M144+IF(AND(ISNUMBER(AE144),AE144&gt;DATE(Settings!$B$3,6,Settings!$B$4)),ROUND($M144*Settings!$B$5/100,0),0),"Up to date",IF(TODAY()&gt;DATE(Settings!$B$3,6,Settings!$B$4),"Overdue","Partial payment"))),IF(TODAY()&gt;DATE(Settings!$B$3,6,Settings!$B$4),"Overdue","No package"))))</f>
        <v/>
      </c>
      <c r="AI144" t="str">
        <f>IF(OR($A144="",Settings!$B$3=""),"",IF(DATE(Settings!$B$3,7,1)&gt;TODAY(),"",IF(SUM(AG144)&gt;0,IF($M144=0,"",IF(AG144&gt;=$M144+IF(AND(ISNUMBER(AH144),AH144&gt;DATE(Settings!$B$3,7,Settings!$B$4)),ROUND($M144*Settings!$B$5/100,0),0),"Up to date",IF(TODAY()&gt;DATE(Settings!$B$3,7,Settings!$B$4),"Overdue","Partial payment"))),IF(TODAY()&gt;DATE(Settings!$B$3,7,Settings!$B$4),"Overdue","No package"))))</f>
        <v/>
      </c>
      <c r="AL144" t="str">
        <f>IF(OR($A144="",Settings!$B$3=""),"",IF(DATE(Settings!$B$3,8,1)&gt;TODAY(),"",IF(SUM(AJ144)&gt;0,IF($M144=0,"",IF(AJ144&gt;=$M144+IF(AND(ISNUMBER(AK144),AK144&gt;DATE(Settings!$B$3,8,Settings!$B$4)),ROUND($M144*Settings!$B$5/100,0),0),"Up to date",IF(TODAY()&gt;DATE(Settings!$B$3,8,Settings!$B$4),"Overdue","Partial payment"))),IF(TODAY()&gt;DATE(Settings!$B$3,8,Settings!$B$4),"Overdue","No package"))))</f>
        <v/>
      </c>
      <c r="AO144" t="str">
        <f>IF(OR($A144="",Settings!$B$3=""),"",IF(DATE(Settings!$B$3,9,1)&gt;TODAY(),"",IF(SUM(AM144)&gt;0,IF($M144=0,"",IF(AM144&gt;=$M144+IF(AND(ISNUMBER(AN144),AN144&gt;DATE(Settings!$B$3,9,Settings!$B$4)),ROUND($M144*Settings!$B$5/100,0),0),"Up to date",IF(TODAY()&gt;DATE(Settings!$B$3,9,Settings!$B$4),"Overdue","Partial payment"))),IF(TODAY()&gt;DATE(Settings!$B$3,9,Settings!$B$4),"Overdue","No package"))))</f>
        <v/>
      </c>
      <c r="AR144" t="str">
        <f>IF(OR($A144="",Settings!$B$3=""),"",IF(DATE(Settings!$B$3,10,1)&gt;TODAY(),"",IF(SUM(AP144)&gt;0,IF($M144=0,"",IF(AP144&gt;=$M144+IF(AND(ISNUMBER(AQ144),AQ144&gt;DATE(Settings!$B$3,10,Settings!$B$4)),ROUND($M144*Settings!$B$5/100,0),0),"Up to date",IF(TODAY()&gt;DATE(Settings!$B$3,10,Settings!$B$4),"Overdue","Partial payment"))),IF(TODAY()&gt;DATE(Settings!$B$3,10,Settings!$B$4),"Overdue","No package"))))</f>
        <v/>
      </c>
      <c r="AU144" t="str">
        <f>IF(OR($A144="",Settings!$B$3=""),"",IF(DATE(Settings!$B$3,11,1)&gt;TODAY(),"",IF(SUM(AS144)&gt;0,IF($M144=0,"",IF(AS144&gt;=$M144+IF(AND(ISNUMBER(AT144),AT144&gt;DATE(Settings!$B$3,11,Settings!$B$4)),ROUND($M144*Settings!$B$5/100,0),0),"Up to date",IF(TODAY()&gt;DATE(Settings!$B$3,11,Settings!$B$4),"Overdue","Partial payment"))),IF(TODAY()&gt;DATE(Settings!$B$3,11,Settings!$B$4),"Overdue","No package"))))</f>
        <v/>
      </c>
      <c r="AX144" t="str">
        <f>IF(OR($A144="",Settings!$B$3=""),"",IF(DATE(Settings!$B$3,12,1)&gt;TODAY(),"",IF(SUM(AV144)&gt;0,IF($M144=0,"",IF(AV144&gt;=$M144+IF(AND(ISNUMBER(AW144),AW144&gt;DATE(Settings!$B$3,12,Settings!$B$4)),ROUND($M144*Settings!$B$5/100,0),0),"Up to date",IF(TODAY()&gt;DATE(Settings!$B$3,12,Settings!$B$4),"Overdue","Partial payment"))),IF(TODAY()&gt;DATE(Settings!$B$3,12,Settings!$B$4),"Overdue","No package"))))</f>
        <v/>
      </c>
    </row>
    <row r="145" spans="12:50" x14ac:dyDescent="0.25">
      <c r="M145" s="2" t="str">
        <f>IF($A145="","",IFERROR(VLOOKUP($L145,Settings!$A$9:$B$14,2,FALSE),0))</f>
        <v/>
      </c>
      <c r="N145" t="str">
        <f>IF($A145="","",IF(Q145="Overdue",1,0)+IF(T145="Overdue",1,0)+IF(W145="Overdue",1,0)+IF(Z145="Overdue",1,0)+IF(AC145="Overdue",1,0)+IF(AF145="Overdue",1,0)+IF(AI145="Overdue",1,0)+IF(AL145="Overdue",1,0)+IF(AO145="Overdue",1,0)+IF(AR145="Overdue",1,0)+IF(AU145="Overdue",1,0)+IF(AX145="Overdue",1,0))</f>
        <v/>
      </c>
      <c r="Q145" t="str">
        <f>IF(OR($A145="",Settings!$B$3=""),"",IF(DATE(Settings!$B$3,1,1)&gt;TODAY(),"",IF(SUM(O145)&gt;0,IF($M145=0,"",IF(O145&gt;=$M145+IF(AND(ISNUMBER(P145),P145&gt;DATE(Settings!$B$3,1,Settings!$B$4)),ROUND($M145*Settings!$B$5/100,0),0),"Up to date",IF(TODAY()&gt;DATE(Settings!$B$3,1,Settings!$B$4),"Overdue","Partial payment"))),IF(TODAY()&gt;DATE(Settings!$B$3,1,Settings!$B$4),"Overdue","No package"))))</f>
        <v/>
      </c>
      <c r="T145" t="str">
        <f>IF(OR($A145="",Settings!$B$3=""),"",IF(DATE(Settings!$B$3,2,1)&gt;TODAY(),"",IF(SUM(R145)&gt;0,IF($M145=0,"",IF(R145&gt;=$M145+IF(AND(ISNUMBER(S145),S145&gt;DATE(Settings!$B$3,2,Settings!$B$4)),ROUND($M145*Settings!$B$5/100,0),0),"Up to date",IF(TODAY()&gt;DATE(Settings!$B$3,2,Settings!$B$4),"Overdue","Partial payment"))),IF(TODAY()&gt;DATE(Settings!$B$3,2,Settings!$B$4),"Overdue","No package"))))</f>
        <v/>
      </c>
      <c r="W145" t="str">
        <f>IF(OR($A145="",Settings!$B$3=""),"",IF(DATE(Settings!$B$3,3,1)&gt;TODAY(),"",IF(SUM(U145)&gt;0,IF($M145=0,"",IF(U145&gt;=$M145+IF(AND(ISNUMBER(V145),V145&gt;DATE(Settings!$B$3,3,Settings!$B$4)),ROUND($M145*Settings!$B$5/100,0),0),"Up to date",IF(TODAY()&gt;DATE(Settings!$B$3,3,Settings!$B$4),"Overdue","Partial payment"))),IF(TODAY()&gt;DATE(Settings!$B$3,3,Settings!$B$4),"Overdue","No package"))))</f>
        <v/>
      </c>
      <c r="Z145" t="str">
        <f>IF(OR($A145="",Settings!$B$3=""),"",IF(DATE(Settings!$B$3,4,1)&gt;TODAY(),"",IF(SUM(X145)&gt;0,IF($M145=0,"",IF(X145&gt;=$M145+IF(AND(ISNUMBER(Y145),Y145&gt;DATE(Settings!$B$3,4,Settings!$B$4)),ROUND($M145*Settings!$B$5/100,0),0),"Up to date",IF(TODAY()&gt;DATE(Settings!$B$3,4,Settings!$B$4),"Overdue","Partial payment"))),IF(TODAY()&gt;DATE(Settings!$B$3,4,Settings!$B$4),"Overdue","No package"))))</f>
        <v/>
      </c>
      <c r="AC145" t="str">
        <f>IF(OR($A145="",Settings!$B$3=""),"",IF(DATE(Settings!$B$3,5,1)&gt;TODAY(),"",IF(SUM(AA145)&gt;0,IF($M145=0,"",IF(AA145&gt;=$M145+IF(AND(ISNUMBER(AB145),AB145&gt;DATE(Settings!$B$3,5,Settings!$B$4)),ROUND($M145*Settings!$B$5/100,0),0),"Up to date",IF(TODAY()&gt;DATE(Settings!$B$3,5,Settings!$B$4),"Overdue","Partial payment"))),IF(TODAY()&gt;DATE(Settings!$B$3,5,Settings!$B$4),"Overdue","No package"))))</f>
        <v/>
      </c>
      <c r="AF145" t="str">
        <f>IF(OR($A145="",Settings!$B$3=""),"",IF(DATE(Settings!$B$3,6,1)&gt;TODAY(),"",IF(SUM(AD145)&gt;0,IF($M145=0,"",IF(AD145&gt;=$M145+IF(AND(ISNUMBER(AE145),AE145&gt;DATE(Settings!$B$3,6,Settings!$B$4)),ROUND($M145*Settings!$B$5/100,0),0),"Up to date",IF(TODAY()&gt;DATE(Settings!$B$3,6,Settings!$B$4),"Overdue","Partial payment"))),IF(TODAY()&gt;DATE(Settings!$B$3,6,Settings!$B$4),"Overdue","No package"))))</f>
        <v/>
      </c>
      <c r="AI145" t="str">
        <f>IF(OR($A145="",Settings!$B$3=""),"",IF(DATE(Settings!$B$3,7,1)&gt;TODAY(),"",IF(SUM(AG145)&gt;0,IF($M145=0,"",IF(AG145&gt;=$M145+IF(AND(ISNUMBER(AH145),AH145&gt;DATE(Settings!$B$3,7,Settings!$B$4)),ROUND($M145*Settings!$B$5/100,0),0),"Up to date",IF(TODAY()&gt;DATE(Settings!$B$3,7,Settings!$B$4),"Overdue","Partial payment"))),IF(TODAY()&gt;DATE(Settings!$B$3,7,Settings!$B$4),"Overdue","No package"))))</f>
        <v/>
      </c>
      <c r="AL145" t="str">
        <f>IF(OR($A145="",Settings!$B$3=""),"",IF(DATE(Settings!$B$3,8,1)&gt;TODAY(),"",IF(SUM(AJ145)&gt;0,IF($M145=0,"",IF(AJ145&gt;=$M145+IF(AND(ISNUMBER(AK145),AK145&gt;DATE(Settings!$B$3,8,Settings!$B$4)),ROUND($M145*Settings!$B$5/100,0),0),"Up to date",IF(TODAY()&gt;DATE(Settings!$B$3,8,Settings!$B$4),"Overdue","Partial payment"))),IF(TODAY()&gt;DATE(Settings!$B$3,8,Settings!$B$4),"Overdue","No package"))))</f>
        <v/>
      </c>
      <c r="AO145" t="str">
        <f>IF(OR($A145="",Settings!$B$3=""),"",IF(DATE(Settings!$B$3,9,1)&gt;TODAY(),"",IF(SUM(AM145)&gt;0,IF($M145=0,"",IF(AM145&gt;=$M145+IF(AND(ISNUMBER(AN145),AN145&gt;DATE(Settings!$B$3,9,Settings!$B$4)),ROUND($M145*Settings!$B$5/100,0),0),"Up to date",IF(TODAY()&gt;DATE(Settings!$B$3,9,Settings!$B$4),"Overdue","Partial payment"))),IF(TODAY()&gt;DATE(Settings!$B$3,9,Settings!$B$4),"Overdue","No package"))))</f>
        <v/>
      </c>
      <c r="AR145" t="str">
        <f>IF(OR($A145="",Settings!$B$3=""),"",IF(DATE(Settings!$B$3,10,1)&gt;TODAY(),"",IF(SUM(AP145)&gt;0,IF($M145=0,"",IF(AP145&gt;=$M145+IF(AND(ISNUMBER(AQ145),AQ145&gt;DATE(Settings!$B$3,10,Settings!$B$4)),ROUND($M145*Settings!$B$5/100,0),0),"Up to date",IF(TODAY()&gt;DATE(Settings!$B$3,10,Settings!$B$4),"Overdue","Partial payment"))),IF(TODAY()&gt;DATE(Settings!$B$3,10,Settings!$B$4),"Overdue","No package"))))</f>
        <v/>
      </c>
      <c r="AU145" t="str">
        <f>IF(OR($A145="",Settings!$B$3=""),"",IF(DATE(Settings!$B$3,11,1)&gt;TODAY(),"",IF(SUM(AS145)&gt;0,IF($M145=0,"",IF(AS145&gt;=$M145+IF(AND(ISNUMBER(AT145),AT145&gt;DATE(Settings!$B$3,11,Settings!$B$4)),ROUND($M145*Settings!$B$5/100,0),0),"Up to date",IF(TODAY()&gt;DATE(Settings!$B$3,11,Settings!$B$4),"Overdue","Partial payment"))),IF(TODAY()&gt;DATE(Settings!$B$3,11,Settings!$B$4),"Overdue","No package"))))</f>
        <v/>
      </c>
      <c r="AX145" t="str">
        <f>IF(OR($A145="",Settings!$B$3=""),"",IF(DATE(Settings!$B$3,12,1)&gt;TODAY(),"",IF(SUM(AV145)&gt;0,IF($M145=0,"",IF(AV145&gt;=$M145+IF(AND(ISNUMBER(AW145),AW145&gt;DATE(Settings!$B$3,12,Settings!$B$4)),ROUND($M145*Settings!$B$5/100,0),0),"Up to date",IF(TODAY()&gt;DATE(Settings!$B$3,12,Settings!$B$4),"Overdue","Partial payment"))),IF(TODAY()&gt;DATE(Settings!$B$3,12,Settings!$B$4),"Overdue","No package"))))</f>
        <v/>
      </c>
    </row>
    <row r="146" spans="12:50" x14ac:dyDescent="0.25">
      <c r="M146" s="2" t="str">
        <f>IF($A146="","",IFERROR(VLOOKUP($L146,Settings!$A$9:$B$14,2,FALSE),0))</f>
        <v/>
      </c>
      <c r="N146" t="str">
        <f>IF($A146="","",IF(Q146="Overdue",1,0)+IF(T146="Overdue",1,0)+IF(W146="Overdue",1,0)+IF(Z146="Overdue",1,0)+IF(AC146="Overdue",1,0)+IF(AF146="Overdue",1,0)+IF(AI146="Overdue",1,0)+IF(AL146="Overdue",1,0)+IF(AO146="Overdue",1,0)+IF(AR146="Overdue",1,0)+IF(AU146="Overdue",1,0)+IF(AX146="Overdue",1,0))</f>
        <v/>
      </c>
      <c r="Q146" t="str">
        <f>IF(OR($A146="",Settings!$B$3=""),"",IF(DATE(Settings!$B$3,1,1)&gt;TODAY(),"",IF(SUM(O146)&gt;0,IF($M146=0,"",IF(O146&gt;=$M146+IF(AND(ISNUMBER(P146),P146&gt;DATE(Settings!$B$3,1,Settings!$B$4)),ROUND($M146*Settings!$B$5/100,0),0),"Up to date",IF(TODAY()&gt;DATE(Settings!$B$3,1,Settings!$B$4),"Overdue","Partial payment"))),IF(TODAY()&gt;DATE(Settings!$B$3,1,Settings!$B$4),"Overdue","No package"))))</f>
        <v/>
      </c>
      <c r="T146" t="str">
        <f>IF(OR($A146="",Settings!$B$3=""),"",IF(DATE(Settings!$B$3,2,1)&gt;TODAY(),"",IF(SUM(R146)&gt;0,IF($M146=0,"",IF(R146&gt;=$M146+IF(AND(ISNUMBER(S146),S146&gt;DATE(Settings!$B$3,2,Settings!$B$4)),ROUND($M146*Settings!$B$5/100,0),0),"Up to date",IF(TODAY()&gt;DATE(Settings!$B$3,2,Settings!$B$4),"Overdue","Partial payment"))),IF(TODAY()&gt;DATE(Settings!$B$3,2,Settings!$B$4),"Overdue","No package"))))</f>
        <v/>
      </c>
      <c r="W146" t="str">
        <f>IF(OR($A146="",Settings!$B$3=""),"",IF(DATE(Settings!$B$3,3,1)&gt;TODAY(),"",IF(SUM(U146)&gt;0,IF($M146=0,"",IF(U146&gt;=$M146+IF(AND(ISNUMBER(V146),V146&gt;DATE(Settings!$B$3,3,Settings!$B$4)),ROUND($M146*Settings!$B$5/100,0),0),"Up to date",IF(TODAY()&gt;DATE(Settings!$B$3,3,Settings!$B$4),"Overdue","Partial payment"))),IF(TODAY()&gt;DATE(Settings!$B$3,3,Settings!$B$4),"Overdue","No package"))))</f>
        <v/>
      </c>
      <c r="Z146" t="str">
        <f>IF(OR($A146="",Settings!$B$3=""),"",IF(DATE(Settings!$B$3,4,1)&gt;TODAY(),"",IF(SUM(X146)&gt;0,IF($M146=0,"",IF(X146&gt;=$M146+IF(AND(ISNUMBER(Y146),Y146&gt;DATE(Settings!$B$3,4,Settings!$B$4)),ROUND($M146*Settings!$B$5/100,0),0),"Up to date",IF(TODAY()&gt;DATE(Settings!$B$3,4,Settings!$B$4),"Overdue","Partial payment"))),IF(TODAY()&gt;DATE(Settings!$B$3,4,Settings!$B$4),"Overdue","No package"))))</f>
        <v/>
      </c>
      <c r="AC146" t="str">
        <f>IF(OR($A146="",Settings!$B$3=""),"",IF(DATE(Settings!$B$3,5,1)&gt;TODAY(),"",IF(SUM(AA146)&gt;0,IF($M146=0,"",IF(AA146&gt;=$M146+IF(AND(ISNUMBER(AB146),AB146&gt;DATE(Settings!$B$3,5,Settings!$B$4)),ROUND($M146*Settings!$B$5/100,0),0),"Up to date",IF(TODAY()&gt;DATE(Settings!$B$3,5,Settings!$B$4),"Overdue","Partial payment"))),IF(TODAY()&gt;DATE(Settings!$B$3,5,Settings!$B$4),"Overdue","No package"))))</f>
        <v/>
      </c>
      <c r="AF146" t="str">
        <f>IF(OR($A146="",Settings!$B$3=""),"",IF(DATE(Settings!$B$3,6,1)&gt;TODAY(),"",IF(SUM(AD146)&gt;0,IF($M146=0,"",IF(AD146&gt;=$M146+IF(AND(ISNUMBER(AE146),AE146&gt;DATE(Settings!$B$3,6,Settings!$B$4)),ROUND($M146*Settings!$B$5/100,0),0),"Up to date",IF(TODAY()&gt;DATE(Settings!$B$3,6,Settings!$B$4),"Overdue","Partial payment"))),IF(TODAY()&gt;DATE(Settings!$B$3,6,Settings!$B$4),"Overdue","No package"))))</f>
        <v/>
      </c>
      <c r="AI146" t="str">
        <f>IF(OR($A146="",Settings!$B$3=""),"",IF(DATE(Settings!$B$3,7,1)&gt;TODAY(),"",IF(SUM(AG146)&gt;0,IF($M146=0,"",IF(AG146&gt;=$M146+IF(AND(ISNUMBER(AH146),AH146&gt;DATE(Settings!$B$3,7,Settings!$B$4)),ROUND($M146*Settings!$B$5/100,0),0),"Up to date",IF(TODAY()&gt;DATE(Settings!$B$3,7,Settings!$B$4),"Overdue","Partial payment"))),IF(TODAY()&gt;DATE(Settings!$B$3,7,Settings!$B$4),"Overdue","No package"))))</f>
        <v/>
      </c>
      <c r="AL146" t="str">
        <f>IF(OR($A146="",Settings!$B$3=""),"",IF(DATE(Settings!$B$3,8,1)&gt;TODAY(),"",IF(SUM(AJ146)&gt;0,IF($M146=0,"",IF(AJ146&gt;=$M146+IF(AND(ISNUMBER(AK146),AK146&gt;DATE(Settings!$B$3,8,Settings!$B$4)),ROUND($M146*Settings!$B$5/100,0),0),"Up to date",IF(TODAY()&gt;DATE(Settings!$B$3,8,Settings!$B$4),"Overdue","Partial payment"))),IF(TODAY()&gt;DATE(Settings!$B$3,8,Settings!$B$4),"Overdue","No package"))))</f>
        <v/>
      </c>
      <c r="AO146" t="str">
        <f>IF(OR($A146="",Settings!$B$3=""),"",IF(DATE(Settings!$B$3,9,1)&gt;TODAY(),"",IF(SUM(AM146)&gt;0,IF($M146=0,"",IF(AM146&gt;=$M146+IF(AND(ISNUMBER(AN146),AN146&gt;DATE(Settings!$B$3,9,Settings!$B$4)),ROUND($M146*Settings!$B$5/100,0),0),"Up to date",IF(TODAY()&gt;DATE(Settings!$B$3,9,Settings!$B$4),"Overdue","Partial payment"))),IF(TODAY()&gt;DATE(Settings!$B$3,9,Settings!$B$4),"Overdue","No package"))))</f>
        <v/>
      </c>
      <c r="AR146" t="str">
        <f>IF(OR($A146="",Settings!$B$3=""),"",IF(DATE(Settings!$B$3,10,1)&gt;TODAY(),"",IF(SUM(AP146)&gt;0,IF($M146=0,"",IF(AP146&gt;=$M146+IF(AND(ISNUMBER(AQ146),AQ146&gt;DATE(Settings!$B$3,10,Settings!$B$4)),ROUND($M146*Settings!$B$5/100,0),0),"Up to date",IF(TODAY()&gt;DATE(Settings!$B$3,10,Settings!$B$4),"Overdue","Partial payment"))),IF(TODAY()&gt;DATE(Settings!$B$3,10,Settings!$B$4),"Overdue","No package"))))</f>
        <v/>
      </c>
      <c r="AU146" t="str">
        <f>IF(OR($A146="",Settings!$B$3=""),"",IF(DATE(Settings!$B$3,11,1)&gt;TODAY(),"",IF(SUM(AS146)&gt;0,IF($M146=0,"",IF(AS146&gt;=$M146+IF(AND(ISNUMBER(AT146),AT146&gt;DATE(Settings!$B$3,11,Settings!$B$4)),ROUND($M146*Settings!$B$5/100,0),0),"Up to date",IF(TODAY()&gt;DATE(Settings!$B$3,11,Settings!$B$4),"Overdue","Partial payment"))),IF(TODAY()&gt;DATE(Settings!$B$3,11,Settings!$B$4),"Overdue","No package"))))</f>
        <v/>
      </c>
      <c r="AX146" t="str">
        <f>IF(OR($A146="",Settings!$B$3=""),"",IF(DATE(Settings!$B$3,12,1)&gt;TODAY(),"",IF(SUM(AV146)&gt;0,IF($M146=0,"",IF(AV146&gt;=$M146+IF(AND(ISNUMBER(AW146),AW146&gt;DATE(Settings!$B$3,12,Settings!$B$4)),ROUND($M146*Settings!$B$5/100,0),0),"Up to date",IF(TODAY()&gt;DATE(Settings!$B$3,12,Settings!$B$4),"Overdue","Partial payment"))),IF(TODAY()&gt;DATE(Settings!$B$3,12,Settings!$B$4),"Overdue","No package"))))</f>
        <v/>
      </c>
    </row>
    <row r="147" spans="12:50" x14ac:dyDescent="0.25">
      <c r="M147" s="2" t="str">
        <f>IF($A147="","",IFERROR(VLOOKUP($L147,Settings!$A$9:$B$14,2,FALSE),0))</f>
        <v/>
      </c>
      <c r="N147" t="str">
        <f>IF($A147="","",IF(Q147="Overdue",1,0)+IF(T147="Overdue",1,0)+IF(W147="Overdue",1,0)+IF(Z147="Overdue",1,0)+IF(AC147="Overdue",1,0)+IF(AF147="Overdue",1,0)+IF(AI147="Overdue",1,0)+IF(AL147="Overdue",1,0)+IF(AO147="Overdue",1,0)+IF(AR147="Overdue",1,0)+IF(AU147="Overdue",1,0)+IF(AX147="Overdue",1,0))</f>
        <v/>
      </c>
      <c r="Q147" t="str">
        <f>IF(OR($A147="",Settings!$B$3=""),"",IF(DATE(Settings!$B$3,1,1)&gt;TODAY(),"",IF(SUM(O147)&gt;0,IF($M147=0,"",IF(O147&gt;=$M147+IF(AND(ISNUMBER(P147),P147&gt;DATE(Settings!$B$3,1,Settings!$B$4)),ROUND($M147*Settings!$B$5/100,0),0),"Up to date",IF(TODAY()&gt;DATE(Settings!$B$3,1,Settings!$B$4),"Overdue","Partial payment"))),IF(TODAY()&gt;DATE(Settings!$B$3,1,Settings!$B$4),"Overdue","No package"))))</f>
        <v/>
      </c>
      <c r="T147" t="str">
        <f>IF(OR($A147="",Settings!$B$3=""),"",IF(DATE(Settings!$B$3,2,1)&gt;TODAY(),"",IF(SUM(R147)&gt;0,IF($M147=0,"",IF(R147&gt;=$M147+IF(AND(ISNUMBER(S147),S147&gt;DATE(Settings!$B$3,2,Settings!$B$4)),ROUND($M147*Settings!$B$5/100,0),0),"Up to date",IF(TODAY()&gt;DATE(Settings!$B$3,2,Settings!$B$4),"Overdue","Partial payment"))),IF(TODAY()&gt;DATE(Settings!$B$3,2,Settings!$B$4),"Overdue","No package"))))</f>
        <v/>
      </c>
      <c r="W147" t="str">
        <f>IF(OR($A147="",Settings!$B$3=""),"",IF(DATE(Settings!$B$3,3,1)&gt;TODAY(),"",IF(SUM(U147)&gt;0,IF($M147=0,"",IF(U147&gt;=$M147+IF(AND(ISNUMBER(V147),V147&gt;DATE(Settings!$B$3,3,Settings!$B$4)),ROUND($M147*Settings!$B$5/100,0),0),"Up to date",IF(TODAY()&gt;DATE(Settings!$B$3,3,Settings!$B$4),"Overdue","Partial payment"))),IF(TODAY()&gt;DATE(Settings!$B$3,3,Settings!$B$4),"Overdue","No package"))))</f>
        <v/>
      </c>
      <c r="Z147" t="str">
        <f>IF(OR($A147="",Settings!$B$3=""),"",IF(DATE(Settings!$B$3,4,1)&gt;TODAY(),"",IF(SUM(X147)&gt;0,IF($M147=0,"",IF(X147&gt;=$M147+IF(AND(ISNUMBER(Y147),Y147&gt;DATE(Settings!$B$3,4,Settings!$B$4)),ROUND($M147*Settings!$B$5/100,0),0),"Up to date",IF(TODAY()&gt;DATE(Settings!$B$3,4,Settings!$B$4),"Overdue","Partial payment"))),IF(TODAY()&gt;DATE(Settings!$B$3,4,Settings!$B$4),"Overdue","No package"))))</f>
        <v/>
      </c>
      <c r="AC147" t="str">
        <f>IF(OR($A147="",Settings!$B$3=""),"",IF(DATE(Settings!$B$3,5,1)&gt;TODAY(),"",IF(SUM(AA147)&gt;0,IF($M147=0,"",IF(AA147&gt;=$M147+IF(AND(ISNUMBER(AB147),AB147&gt;DATE(Settings!$B$3,5,Settings!$B$4)),ROUND($M147*Settings!$B$5/100,0),0),"Up to date",IF(TODAY()&gt;DATE(Settings!$B$3,5,Settings!$B$4),"Overdue","Partial payment"))),IF(TODAY()&gt;DATE(Settings!$B$3,5,Settings!$B$4),"Overdue","No package"))))</f>
        <v/>
      </c>
      <c r="AF147" t="str">
        <f>IF(OR($A147="",Settings!$B$3=""),"",IF(DATE(Settings!$B$3,6,1)&gt;TODAY(),"",IF(SUM(AD147)&gt;0,IF($M147=0,"",IF(AD147&gt;=$M147+IF(AND(ISNUMBER(AE147),AE147&gt;DATE(Settings!$B$3,6,Settings!$B$4)),ROUND($M147*Settings!$B$5/100,0),0),"Up to date",IF(TODAY()&gt;DATE(Settings!$B$3,6,Settings!$B$4),"Overdue","Partial payment"))),IF(TODAY()&gt;DATE(Settings!$B$3,6,Settings!$B$4),"Overdue","No package"))))</f>
        <v/>
      </c>
      <c r="AI147" t="str">
        <f>IF(OR($A147="",Settings!$B$3=""),"",IF(DATE(Settings!$B$3,7,1)&gt;TODAY(),"",IF(SUM(AG147)&gt;0,IF($M147=0,"",IF(AG147&gt;=$M147+IF(AND(ISNUMBER(AH147),AH147&gt;DATE(Settings!$B$3,7,Settings!$B$4)),ROUND($M147*Settings!$B$5/100,0),0),"Up to date",IF(TODAY()&gt;DATE(Settings!$B$3,7,Settings!$B$4),"Overdue","Partial payment"))),IF(TODAY()&gt;DATE(Settings!$B$3,7,Settings!$B$4),"Overdue","No package"))))</f>
        <v/>
      </c>
      <c r="AL147" t="str">
        <f>IF(OR($A147="",Settings!$B$3=""),"",IF(DATE(Settings!$B$3,8,1)&gt;TODAY(),"",IF(SUM(AJ147)&gt;0,IF($M147=0,"",IF(AJ147&gt;=$M147+IF(AND(ISNUMBER(AK147),AK147&gt;DATE(Settings!$B$3,8,Settings!$B$4)),ROUND($M147*Settings!$B$5/100,0),0),"Up to date",IF(TODAY()&gt;DATE(Settings!$B$3,8,Settings!$B$4),"Overdue","Partial payment"))),IF(TODAY()&gt;DATE(Settings!$B$3,8,Settings!$B$4),"Overdue","No package"))))</f>
        <v/>
      </c>
      <c r="AO147" t="str">
        <f>IF(OR($A147="",Settings!$B$3=""),"",IF(DATE(Settings!$B$3,9,1)&gt;TODAY(),"",IF(SUM(AM147)&gt;0,IF($M147=0,"",IF(AM147&gt;=$M147+IF(AND(ISNUMBER(AN147),AN147&gt;DATE(Settings!$B$3,9,Settings!$B$4)),ROUND($M147*Settings!$B$5/100,0),0),"Up to date",IF(TODAY()&gt;DATE(Settings!$B$3,9,Settings!$B$4),"Overdue","Partial payment"))),IF(TODAY()&gt;DATE(Settings!$B$3,9,Settings!$B$4),"Overdue","No package"))))</f>
        <v/>
      </c>
      <c r="AR147" t="str">
        <f>IF(OR($A147="",Settings!$B$3=""),"",IF(DATE(Settings!$B$3,10,1)&gt;TODAY(),"",IF(SUM(AP147)&gt;0,IF($M147=0,"",IF(AP147&gt;=$M147+IF(AND(ISNUMBER(AQ147),AQ147&gt;DATE(Settings!$B$3,10,Settings!$B$4)),ROUND($M147*Settings!$B$5/100,0),0),"Up to date",IF(TODAY()&gt;DATE(Settings!$B$3,10,Settings!$B$4),"Overdue","Partial payment"))),IF(TODAY()&gt;DATE(Settings!$B$3,10,Settings!$B$4),"Overdue","No package"))))</f>
        <v/>
      </c>
      <c r="AU147" t="str">
        <f>IF(OR($A147="",Settings!$B$3=""),"",IF(DATE(Settings!$B$3,11,1)&gt;TODAY(),"",IF(SUM(AS147)&gt;0,IF($M147=0,"",IF(AS147&gt;=$M147+IF(AND(ISNUMBER(AT147),AT147&gt;DATE(Settings!$B$3,11,Settings!$B$4)),ROUND($M147*Settings!$B$5/100,0),0),"Up to date",IF(TODAY()&gt;DATE(Settings!$B$3,11,Settings!$B$4),"Overdue","Partial payment"))),IF(TODAY()&gt;DATE(Settings!$B$3,11,Settings!$B$4),"Overdue","No package"))))</f>
        <v/>
      </c>
      <c r="AX147" t="str">
        <f>IF(OR($A147="",Settings!$B$3=""),"",IF(DATE(Settings!$B$3,12,1)&gt;TODAY(),"",IF(SUM(AV147)&gt;0,IF($M147=0,"",IF(AV147&gt;=$M147+IF(AND(ISNUMBER(AW147),AW147&gt;DATE(Settings!$B$3,12,Settings!$B$4)),ROUND($M147*Settings!$B$5/100,0),0),"Up to date",IF(TODAY()&gt;DATE(Settings!$B$3,12,Settings!$B$4),"Overdue","Partial payment"))),IF(TODAY()&gt;DATE(Settings!$B$3,12,Settings!$B$4),"Overdue","No package"))))</f>
        <v/>
      </c>
    </row>
    <row r="148" spans="12:50" x14ac:dyDescent="0.25">
      <c r="M148" s="2" t="str">
        <f>IF($A148="","",IFERROR(VLOOKUP($L148,Settings!$A$9:$B$14,2,FALSE),0))</f>
        <v/>
      </c>
      <c r="N148" t="str">
        <f>IF($A148="","",IF(Q148="Overdue",1,0)+IF(T148="Overdue",1,0)+IF(W148="Overdue",1,0)+IF(Z148="Overdue",1,0)+IF(AC148="Overdue",1,0)+IF(AF148="Overdue",1,0)+IF(AI148="Overdue",1,0)+IF(AL148="Overdue",1,0)+IF(AO148="Overdue",1,0)+IF(AR148="Overdue",1,0)+IF(AU148="Overdue",1,0)+IF(AX148="Overdue",1,0))</f>
        <v/>
      </c>
      <c r="Q148" t="str">
        <f>IF(OR($A148="",Settings!$B$3=""),"",IF(DATE(Settings!$B$3,1,1)&gt;TODAY(),"",IF(SUM(O148)&gt;0,IF($M148=0,"",IF(O148&gt;=$M148+IF(AND(ISNUMBER(P148),P148&gt;DATE(Settings!$B$3,1,Settings!$B$4)),ROUND($M148*Settings!$B$5/100,0),0),"Up to date",IF(TODAY()&gt;DATE(Settings!$B$3,1,Settings!$B$4),"Overdue","Partial payment"))),IF(TODAY()&gt;DATE(Settings!$B$3,1,Settings!$B$4),"Overdue","No package"))))</f>
        <v/>
      </c>
      <c r="T148" t="str">
        <f>IF(OR($A148="",Settings!$B$3=""),"",IF(DATE(Settings!$B$3,2,1)&gt;TODAY(),"",IF(SUM(R148)&gt;0,IF($M148=0,"",IF(R148&gt;=$M148+IF(AND(ISNUMBER(S148),S148&gt;DATE(Settings!$B$3,2,Settings!$B$4)),ROUND($M148*Settings!$B$5/100,0),0),"Up to date",IF(TODAY()&gt;DATE(Settings!$B$3,2,Settings!$B$4),"Overdue","Partial payment"))),IF(TODAY()&gt;DATE(Settings!$B$3,2,Settings!$B$4),"Overdue","No package"))))</f>
        <v/>
      </c>
      <c r="W148" t="str">
        <f>IF(OR($A148="",Settings!$B$3=""),"",IF(DATE(Settings!$B$3,3,1)&gt;TODAY(),"",IF(SUM(U148)&gt;0,IF($M148=0,"",IF(U148&gt;=$M148+IF(AND(ISNUMBER(V148),V148&gt;DATE(Settings!$B$3,3,Settings!$B$4)),ROUND($M148*Settings!$B$5/100,0),0),"Up to date",IF(TODAY()&gt;DATE(Settings!$B$3,3,Settings!$B$4),"Overdue","Partial payment"))),IF(TODAY()&gt;DATE(Settings!$B$3,3,Settings!$B$4),"Overdue","No package"))))</f>
        <v/>
      </c>
      <c r="Z148" t="str">
        <f>IF(OR($A148="",Settings!$B$3=""),"",IF(DATE(Settings!$B$3,4,1)&gt;TODAY(),"",IF(SUM(X148)&gt;0,IF($M148=0,"",IF(X148&gt;=$M148+IF(AND(ISNUMBER(Y148),Y148&gt;DATE(Settings!$B$3,4,Settings!$B$4)),ROUND($M148*Settings!$B$5/100,0),0),"Up to date",IF(TODAY()&gt;DATE(Settings!$B$3,4,Settings!$B$4),"Overdue","Partial payment"))),IF(TODAY()&gt;DATE(Settings!$B$3,4,Settings!$B$4),"Overdue","No package"))))</f>
        <v/>
      </c>
      <c r="AC148" t="str">
        <f>IF(OR($A148="",Settings!$B$3=""),"",IF(DATE(Settings!$B$3,5,1)&gt;TODAY(),"",IF(SUM(AA148)&gt;0,IF($M148=0,"",IF(AA148&gt;=$M148+IF(AND(ISNUMBER(AB148),AB148&gt;DATE(Settings!$B$3,5,Settings!$B$4)),ROUND($M148*Settings!$B$5/100,0),0),"Up to date",IF(TODAY()&gt;DATE(Settings!$B$3,5,Settings!$B$4),"Overdue","Partial payment"))),IF(TODAY()&gt;DATE(Settings!$B$3,5,Settings!$B$4),"Overdue","No package"))))</f>
        <v/>
      </c>
      <c r="AF148" t="str">
        <f>IF(OR($A148="",Settings!$B$3=""),"",IF(DATE(Settings!$B$3,6,1)&gt;TODAY(),"",IF(SUM(AD148)&gt;0,IF($M148=0,"",IF(AD148&gt;=$M148+IF(AND(ISNUMBER(AE148),AE148&gt;DATE(Settings!$B$3,6,Settings!$B$4)),ROUND($M148*Settings!$B$5/100,0),0),"Up to date",IF(TODAY()&gt;DATE(Settings!$B$3,6,Settings!$B$4),"Overdue","Partial payment"))),IF(TODAY()&gt;DATE(Settings!$B$3,6,Settings!$B$4),"Overdue","No package"))))</f>
        <v/>
      </c>
      <c r="AI148" t="str">
        <f>IF(OR($A148="",Settings!$B$3=""),"",IF(DATE(Settings!$B$3,7,1)&gt;TODAY(),"",IF(SUM(AG148)&gt;0,IF($M148=0,"",IF(AG148&gt;=$M148+IF(AND(ISNUMBER(AH148),AH148&gt;DATE(Settings!$B$3,7,Settings!$B$4)),ROUND($M148*Settings!$B$5/100,0),0),"Up to date",IF(TODAY()&gt;DATE(Settings!$B$3,7,Settings!$B$4),"Overdue","Partial payment"))),IF(TODAY()&gt;DATE(Settings!$B$3,7,Settings!$B$4),"Overdue","No package"))))</f>
        <v/>
      </c>
      <c r="AL148" t="str">
        <f>IF(OR($A148="",Settings!$B$3=""),"",IF(DATE(Settings!$B$3,8,1)&gt;TODAY(),"",IF(SUM(AJ148)&gt;0,IF($M148=0,"",IF(AJ148&gt;=$M148+IF(AND(ISNUMBER(AK148),AK148&gt;DATE(Settings!$B$3,8,Settings!$B$4)),ROUND($M148*Settings!$B$5/100,0),0),"Up to date",IF(TODAY()&gt;DATE(Settings!$B$3,8,Settings!$B$4),"Overdue","Partial payment"))),IF(TODAY()&gt;DATE(Settings!$B$3,8,Settings!$B$4),"Overdue","No package"))))</f>
        <v/>
      </c>
      <c r="AO148" t="str">
        <f>IF(OR($A148="",Settings!$B$3=""),"",IF(DATE(Settings!$B$3,9,1)&gt;TODAY(),"",IF(SUM(AM148)&gt;0,IF($M148=0,"",IF(AM148&gt;=$M148+IF(AND(ISNUMBER(AN148),AN148&gt;DATE(Settings!$B$3,9,Settings!$B$4)),ROUND($M148*Settings!$B$5/100,0),0),"Up to date",IF(TODAY()&gt;DATE(Settings!$B$3,9,Settings!$B$4),"Overdue","Partial payment"))),IF(TODAY()&gt;DATE(Settings!$B$3,9,Settings!$B$4),"Overdue","No package"))))</f>
        <v/>
      </c>
      <c r="AR148" t="str">
        <f>IF(OR($A148="",Settings!$B$3=""),"",IF(DATE(Settings!$B$3,10,1)&gt;TODAY(),"",IF(SUM(AP148)&gt;0,IF($M148=0,"",IF(AP148&gt;=$M148+IF(AND(ISNUMBER(AQ148),AQ148&gt;DATE(Settings!$B$3,10,Settings!$B$4)),ROUND($M148*Settings!$B$5/100,0),0),"Up to date",IF(TODAY()&gt;DATE(Settings!$B$3,10,Settings!$B$4),"Overdue","Partial payment"))),IF(TODAY()&gt;DATE(Settings!$B$3,10,Settings!$B$4),"Overdue","No package"))))</f>
        <v/>
      </c>
      <c r="AU148" t="str">
        <f>IF(OR($A148="",Settings!$B$3=""),"",IF(DATE(Settings!$B$3,11,1)&gt;TODAY(),"",IF(SUM(AS148)&gt;0,IF($M148=0,"",IF(AS148&gt;=$M148+IF(AND(ISNUMBER(AT148),AT148&gt;DATE(Settings!$B$3,11,Settings!$B$4)),ROUND($M148*Settings!$B$5/100,0),0),"Up to date",IF(TODAY()&gt;DATE(Settings!$B$3,11,Settings!$B$4),"Overdue","Partial payment"))),IF(TODAY()&gt;DATE(Settings!$B$3,11,Settings!$B$4),"Overdue","No package"))))</f>
        <v/>
      </c>
      <c r="AX148" t="str">
        <f>IF(OR($A148="",Settings!$B$3=""),"",IF(DATE(Settings!$B$3,12,1)&gt;TODAY(),"",IF(SUM(AV148)&gt;0,IF($M148=0,"",IF(AV148&gt;=$M148+IF(AND(ISNUMBER(AW148),AW148&gt;DATE(Settings!$B$3,12,Settings!$B$4)),ROUND($M148*Settings!$B$5/100,0),0),"Up to date",IF(TODAY()&gt;DATE(Settings!$B$3,12,Settings!$B$4),"Overdue","Partial payment"))),IF(TODAY()&gt;DATE(Settings!$B$3,12,Settings!$B$4),"Overdue","No package"))))</f>
        <v/>
      </c>
    </row>
    <row r="149" spans="12:50" x14ac:dyDescent="0.25">
      <c r="M149" s="2" t="str">
        <f>IF($A149="","",IFERROR(VLOOKUP($L149,Settings!$A$9:$B$14,2,FALSE),0))</f>
        <v/>
      </c>
      <c r="N149" t="str">
        <f>IF($A149="","",IF(Q149="Overdue",1,0)+IF(T149="Overdue",1,0)+IF(W149="Overdue",1,0)+IF(Z149="Overdue",1,0)+IF(AC149="Overdue",1,0)+IF(AF149="Overdue",1,0)+IF(AI149="Overdue",1,0)+IF(AL149="Overdue",1,0)+IF(AO149="Overdue",1,0)+IF(AR149="Overdue",1,0)+IF(AU149="Overdue",1,0)+IF(AX149="Overdue",1,0))</f>
        <v/>
      </c>
      <c r="Q149" t="str">
        <f>IF(OR($A149="",Settings!$B$3=""),"",IF(DATE(Settings!$B$3,1,1)&gt;TODAY(),"",IF(SUM(O149)&gt;0,IF($M149=0,"",IF(O149&gt;=$M149+IF(AND(ISNUMBER(P149),P149&gt;DATE(Settings!$B$3,1,Settings!$B$4)),ROUND($M149*Settings!$B$5/100,0),0),"Up to date",IF(TODAY()&gt;DATE(Settings!$B$3,1,Settings!$B$4),"Overdue","Partial payment"))),IF(TODAY()&gt;DATE(Settings!$B$3,1,Settings!$B$4),"Overdue","No package"))))</f>
        <v/>
      </c>
      <c r="T149" t="str">
        <f>IF(OR($A149="",Settings!$B$3=""),"",IF(DATE(Settings!$B$3,2,1)&gt;TODAY(),"",IF(SUM(R149)&gt;0,IF($M149=0,"",IF(R149&gt;=$M149+IF(AND(ISNUMBER(S149),S149&gt;DATE(Settings!$B$3,2,Settings!$B$4)),ROUND($M149*Settings!$B$5/100,0),0),"Up to date",IF(TODAY()&gt;DATE(Settings!$B$3,2,Settings!$B$4),"Overdue","Partial payment"))),IF(TODAY()&gt;DATE(Settings!$B$3,2,Settings!$B$4),"Overdue","No package"))))</f>
        <v/>
      </c>
      <c r="W149" t="str">
        <f>IF(OR($A149="",Settings!$B$3=""),"",IF(DATE(Settings!$B$3,3,1)&gt;TODAY(),"",IF(SUM(U149)&gt;0,IF($M149=0,"",IF(U149&gt;=$M149+IF(AND(ISNUMBER(V149),V149&gt;DATE(Settings!$B$3,3,Settings!$B$4)),ROUND($M149*Settings!$B$5/100,0),0),"Up to date",IF(TODAY()&gt;DATE(Settings!$B$3,3,Settings!$B$4),"Overdue","Partial payment"))),IF(TODAY()&gt;DATE(Settings!$B$3,3,Settings!$B$4),"Overdue","No package"))))</f>
        <v/>
      </c>
      <c r="Z149" t="str">
        <f>IF(OR($A149="",Settings!$B$3=""),"",IF(DATE(Settings!$B$3,4,1)&gt;TODAY(),"",IF(SUM(X149)&gt;0,IF($M149=0,"",IF(X149&gt;=$M149+IF(AND(ISNUMBER(Y149),Y149&gt;DATE(Settings!$B$3,4,Settings!$B$4)),ROUND($M149*Settings!$B$5/100,0),0),"Up to date",IF(TODAY()&gt;DATE(Settings!$B$3,4,Settings!$B$4),"Overdue","Partial payment"))),IF(TODAY()&gt;DATE(Settings!$B$3,4,Settings!$B$4),"Overdue","No package"))))</f>
        <v/>
      </c>
      <c r="AC149" t="str">
        <f>IF(OR($A149="",Settings!$B$3=""),"",IF(DATE(Settings!$B$3,5,1)&gt;TODAY(),"",IF(SUM(AA149)&gt;0,IF($M149=0,"",IF(AA149&gt;=$M149+IF(AND(ISNUMBER(AB149),AB149&gt;DATE(Settings!$B$3,5,Settings!$B$4)),ROUND($M149*Settings!$B$5/100,0),0),"Up to date",IF(TODAY()&gt;DATE(Settings!$B$3,5,Settings!$B$4),"Overdue","Partial payment"))),IF(TODAY()&gt;DATE(Settings!$B$3,5,Settings!$B$4),"Overdue","No package"))))</f>
        <v/>
      </c>
      <c r="AF149" t="str">
        <f>IF(OR($A149="",Settings!$B$3=""),"",IF(DATE(Settings!$B$3,6,1)&gt;TODAY(),"",IF(SUM(AD149)&gt;0,IF($M149=0,"",IF(AD149&gt;=$M149+IF(AND(ISNUMBER(AE149),AE149&gt;DATE(Settings!$B$3,6,Settings!$B$4)),ROUND($M149*Settings!$B$5/100,0),0),"Up to date",IF(TODAY()&gt;DATE(Settings!$B$3,6,Settings!$B$4),"Overdue","Partial payment"))),IF(TODAY()&gt;DATE(Settings!$B$3,6,Settings!$B$4),"Overdue","No package"))))</f>
        <v/>
      </c>
      <c r="AI149" t="str">
        <f>IF(OR($A149="",Settings!$B$3=""),"",IF(DATE(Settings!$B$3,7,1)&gt;TODAY(),"",IF(SUM(AG149)&gt;0,IF($M149=0,"",IF(AG149&gt;=$M149+IF(AND(ISNUMBER(AH149),AH149&gt;DATE(Settings!$B$3,7,Settings!$B$4)),ROUND($M149*Settings!$B$5/100,0),0),"Up to date",IF(TODAY()&gt;DATE(Settings!$B$3,7,Settings!$B$4),"Overdue","Partial payment"))),IF(TODAY()&gt;DATE(Settings!$B$3,7,Settings!$B$4),"Overdue","No package"))))</f>
        <v/>
      </c>
      <c r="AL149" t="str">
        <f>IF(OR($A149="",Settings!$B$3=""),"",IF(DATE(Settings!$B$3,8,1)&gt;TODAY(),"",IF(SUM(AJ149)&gt;0,IF($M149=0,"",IF(AJ149&gt;=$M149+IF(AND(ISNUMBER(AK149),AK149&gt;DATE(Settings!$B$3,8,Settings!$B$4)),ROUND($M149*Settings!$B$5/100,0),0),"Up to date",IF(TODAY()&gt;DATE(Settings!$B$3,8,Settings!$B$4),"Overdue","Partial payment"))),IF(TODAY()&gt;DATE(Settings!$B$3,8,Settings!$B$4),"Overdue","No package"))))</f>
        <v/>
      </c>
      <c r="AO149" t="str">
        <f>IF(OR($A149="",Settings!$B$3=""),"",IF(DATE(Settings!$B$3,9,1)&gt;TODAY(),"",IF(SUM(AM149)&gt;0,IF($M149=0,"",IF(AM149&gt;=$M149+IF(AND(ISNUMBER(AN149),AN149&gt;DATE(Settings!$B$3,9,Settings!$B$4)),ROUND($M149*Settings!$B$5/100,0),0),"Up to date",IF(TODAY()&gt;DATE(Settings!$B$3,9,Settings!$B$4),"Overdue","Partial payment"))),IF(TODAY()&gt;DATE(Settings!$B$3,9,Settings!$B$4),"Overdue","No package"))))</f>
        <v/>
      </c>
      <c r="AR149" t="str">
        <f>IF(OR($A149="",Settings!$B$3=""),"",IF(DATE(Settings!$B$3,10,1)&gt;TODAY(),"",IF(SUM(AP149)&gt;0,IF($M149=0,"",IF(AP149&gt;=$M149+IF(AND(ISNUMBER(AQ149),AQ149&gt;DATE(Settings!$B$3,10,Settings!$B$4)),ROUND($M149*Settings!$B$5/100,0),0),"Up to date",IF(TODAY()&gt;DATE(Settings!$B$3,10,Settings!$B$4),"Overdue","Partial payment"))),IF(TODAY()&gt;DATE(Settings!$B$3,10,Settings!$B$4),"Overdue","No package"))))</f>
        <v/>
      </c>
      <c r="AU149" t="str">
        <f>IF(OR($A149="",Settings!$B$3=""),"",IF(DATE(Settings!$B$3,11,1)&gt;TODAY(),"",IF(SUM(AS149)&gt;0,IF($M149=0,"",IF(AS149&gt;=$M149+IF(AND(ISNUMBER(AT149),AT149&gt;DATE(Settings!$B$3,11,Settings!$B$4)),ROUND($M149*Settings!$B$5/100,0),0),"Up to date",IF(TODAY()&gt;DATE(Settings!$B$3,11,Settings!$B$4),"Overdue","Partial payment"))),IF(TODAY()&gt;DATE(Settings!$B$3,11,Settings!$B$4),"Overdue","No package"))))</f>
        <v/>
      </c>
      <c r="AX149" t="str">
        <f>IF(OR($A149="",Settings!$B$3=""),"",IF(DATE(Settings!$B$3,12,1)&gt;TODAY(),"",IF(SUM(AV149)&gt;0,IF($M149=0,"",IF(AV149&gt;=$M149+IF(AND(ISNUMBER(AW149),AW149&gt;DATE(Settings!$B$3,12,Settings!$B$4)),ROUND($M149*Settings!$B$5/100,0),0),"Up to date",IF(TODAY()&gt;DATE(Settings!$B$3,12,Settings!$B$4),"Overdue","Partial payment"))),IF(TODAY()&gt;DATE(Settings!$B$3,12,Settings!$B$4),"Overdue","No package"))))</f>
        <v/>
      </c>
    </row>
    <row r="150" spans="12:50" x14ac:dyDescent="0.25">
      <c r="M150" s="2" t="str">
        <f>IF($A150="","",IFERROR(VLOOKUP($L150,Settings!$A$9:$B$14,2,FALSE),0))</f>
        <v/>
      </c>
      <c r="N150" t="str">
        <f>IF($A150="","",IF(Q150="Overdue",1,0)+IF(T150="Overdue",1,0)+IF(W150="Overdue",1,0)+IF(Z150="Overdue",1,0)+IF(AC150="Overdue",1,0)+IF(AF150="Overdue",1,0)+IF(AI150="Overdue",1,0)+IF(AL150="Overdue",1,0)+IF(AO150="Overdue",1,0)+IF(AR150="Overdue",1,0)+IF(AU150="Overdue",1,0)+IF(AX150="Overdue",1,0))</f>
        <v/>
      </c>
      <c r="Q150" t="str">
        <f>IF(OR($A150="",Settings!$B$3=""),"",IF(DATE(Settings!$B$3,1,1)&gt;TODAY(),"",IF(SUM(O150)&gt;0,IF($M150=0,"",IF(O150&gt;=$M150+IF(AND(ISNUMBER(P150),P150&gt;DATE(Settings!$B$3,1,Settings!$B$4)),ROUND($M150*Settings!$B$5/100,0),0),"Up to date",IF(TODAY()&gt;DATE(Settings!$B$3,1,Settings!$B$4),"Overdue","Partial payment"))),IF(TODAY()&gt;DATE(Settings!$B$3,1,Settings!$B$4),"Overdue","No package"))))</f>
        <v/>
      </c>
      <c r="T150" t="str">
        <f>IF(OR($A150="",Settings!$B$3=""),"",IF(DATE(Settings!$B$3,2,1)&gt;TODAY(),"",IF(SUM(R150)&gt;0,IF($M150=0,"",IF(R150&gt;=$M150+IF(AND(ISNUMBER(S150),S150&gt;DATE(Settings!$B$3,2,Settings!$B$4)),ROUND($M150*Settings!$B$5/100,0),0),"Up to date",IF(TODAY()&gt;DATE(Settings!$B$3,2,Settings!$B$4),"Overdue","Partial payment"))),IF(TODAY()&gt;DATE(Settings!$B$3,2,Settings!$B$4),"Overdue","No package"))))</f>
        <v/>
      </c>
      <c r="W150" t="str">
        <f>IF(OR($A150="",Settings!$B$3=""),"",IF(DATE(Settings!$B$3,3,1)&gt;TODAY(),"",IF(SUM(U150)&gt;0,IF($M150=0,"",IF(U150&gt;=$M150+IF(AND(ISNUMBER(V150),V150&gt;DATE(Settings!$B$3,3,Settings!$B$4)),ROUND($M150*Settings!$B$5/100,0),0),"Up to date",IF(TODAY()&gt;DATE(Settings!$B$3,3,Settings!$B$4),"Overdue","Partial payment"))),IF(TODAY()&gt;DATE(Settings!$B$3,3,Settings!$B$4),"Overdue","No package"))))</f>
        <v/>
      </c>
      <c r="Z150" t="str">
        <f>IF(OR($A150="",Settings!$B$3=""),"",IF(DATE(Settings!$B$3,4,1)&gt;TODAY(),"",IF(SUM(X150)&gt;0,IF($M150=0,"",IF(X150&gt;=$M150+IF(AND(ISNUMBER(Y150),Y150&gt;DATE(Settings!$B$3,4,Settings!$B$4)),ROUND($M150*Settings!$B$5/100,0),0),"Up to date",IF(TODAY()&gt;DATE(Settings!$B$3,4,Settings!$B$4),"Overdue","Partial payment"))),IF(TODAY()&gt;DATE(Settings!$B$3,4,Settings!$B$4),"Overdue","No package"))))</f>
        <v/>
      </c>
      <c r="AC150" t="str">
        <f>IF(OR($A150="",Settings!$B$3=""),"",IF(DATE(Settings!$B$3,5,1)&gt;TODAY(),"",IF(SUM(AA150)&gt;0,IF($M150=0,"",IF(AA150&gt;=$M150+IF(AND(ISNUMBER(AB150),AB150&gt;DATE(Settings!$B$3,5,Settings!$B$4)),ROUND($M150*Settings!$B$5/100,0),0),"Up to date",IF(TODAY()&gt;DATE(Settings!$B$3,5,Settings!$B$4),"Overdue","Partial payment"))),IF(TODAY()&gt;DATE(Settings!$B$3,5,Settings!$B$4),"Overdue","No package"))))</f>
        <v/>
      </c>
      <c r="AF150" t="str">
        <f>IF(OR($A150="",Settings!$B$3=""),"",IF(DATE(Settings!$B$3,6,1)&gt;TODAY(),"",IF(SUM(AD150)&gt;0,IF($M150=0,"",IF(AD150&gt;=$M150+IF(AND(ISNUMBER(AE150),AE150&gt;DATE(Settings!$B$3,6,Settings!$B$4)),ROUND($M150*Settings!$B$5/100,0),0),"Up to date",IF(TODAY()&gt;DATE(Settings!$B$3,6,Settings!$B$4),"Overdue","Partial payment"))),IF(TODAY()&gt;DATE(Settings!$B$3,6,Settings!$B$4),"Overdue","No package"))))</f>
        <v/>
      </c>
      <c r="AI150" t="str">
        <f>IF(OR($A150="",Settings!$B$3=""),"",IF(DATE(Settings!$B$3,7,1)&gt;TODAY(),"",IF(SUM(AG150)&gt;0,IF($M150=0,"",IF(AG150&gt;=$M150+IF(AND(ISNUMBER(AH150),AH150&gt;DATE(Settings!$B$3,7,Settings!$B$4)),ROUND($M150*Settings!$B$5/100,0),0),"Up to date",IF(TODAY()&gt;DATE(Settings!$B$3,7,Settings!$B$4),"Overdue","Partial payment"))),IF(TODAY()&gt;DATE(Settings!$B$3,7,Settings!$B$4),"Overdue","No package"))))</f>
        <v/>
      </c>
      <c r="AL150" t="str">
        <f>IF(OR($A150="",Settings!$B$3=""),"",IF(DATE(Settings!$B$3,8,1)&gt;TODAY(),"",IF(SUM(AJ150)&gt;0,IF($M150=0,"",IF(AJ150&gt;=$M150+IF(AND(ISNUMBER(AK150),AK150&gt;DATE(Settings!$B$3,8,Settings!$B$4)),ROUND($M150*Settings!$B$5/100,0),0),"Up to date",IF(TODAY()&gt;DATE(Settings!$B$3,8,Settings!$B$4),"Overdue","Partial payment"))),IF(TODAY()&gt;DATE(Settings!$B$3,8,Settings!$B$4),"Overdue","No package"))))</f>
        <v/>
      </c>
      <c r="AO150" t="str">
        <f>IF(OR($A150="",Settings!$B$3=""),"",IF(DATE(Settings!$B$3,9,1)&gt;TODAY(),"",IF(SUM(AM150)&gt;0,IF($M150=0,"",IF(AM150&gt;=$M150+IF(AND(ISNUMBER(AN150),AN150&gt;DATE(Settings!$B$3,9,Settings!$B$4)),ROUND($M150*Settings!$B$5/100,0),0),"Up to date",IF(TODAY()&gt;DATE(Settings!$B$3,9,Settings!$B$4),"Overdue","Partial payment"))),IF(TODAY()&gt;DATE(Settings!$B$3,9,Settings!$B$4),"Overdue","No package"))))</f>
        <v/>
      </c>
      <c r="AR150" t="str">
        <f>IF(OR($A150="",Settings!$B$3=""),"",IF(DATE(Settings!$B$3,10,1)&gt;TODAY(),"",IF(SUM(AP150)&gt;0,IF($M150=0,"",IF(AP150&gt;=$M150+IF(AND(ISNUMBER(AQ150),AQ150&gt;DATE(Settings!$B$3,10,Settings!$B$4)),ROUND($M150*Settings!$B$5/100,0),0),"Up to date",IF(TODAY()&gt;DATE(Settings!$B$3,10,Settings!$B$4),"Overdue","Partial payment"))),IF(TODAY()&gt;DATE(Settings!$B$3,10,Settings!$B$4),"Overdue","No package"))))</f>
        <v/>
      </c>
      <c r="AU150" t="str">
        <f>IF(OR($A150="",Settings!$B$3=""),"",IF(DATE(Settings!$B$3,11,1)&gt;TODAY(),"",IF(SUM(AS150)&gt;0,IF($M150=0,"",IF(AS150&gt;=$M150+IF(AND(ISNUMBER(AT150),AT150&gt;DATE(Settings!$B$3,11,Settings!$B$4)),ROUND($M150*Settings!$B$5/100,0),0),"Up to date",IF(TODAY()&gt;DATE(Settings!$B$3,11,Settings!$B$4),"Overdue","Partial payment"))),IF(TODAY()&gt;DATE(Settings!$B$3,11,Settings!$B$4),"Overdue","No package"))))</f>
        <v/>
      </c>
      <c r="AX150" t="str">
        <f>IF(OR($A150="",Settings!$B$3=""),"",IF(DATE(Settings!$B$3,12,1)&gt;TODAY(),"",IF(SUM(AV150)&gt;0,IF($M150=0,"",IF(AV150&gt;=$M150+IF(AND(ISNUMBER(AW150),AW150&gt;DATE(Settings!$B$3,12,Settings!$B$4)),ROUND($M150*Settings!$B$5/100,0),0),"Up to date",IF(TODAY()&gt;DATE(Settings!$B$3,12,Settings!$B$4),"Overdue","Partial payment"))),IF(TODAY()&gt;DATE(Settings!$B$3,12,Settings!$B$4),"Overdue","No package"))))</f>
        <v/>
      </c>
    </row>
    <row r="151" spans="12:50" x14ac:dyDescent="0.25">
      <c r="M151" s="2" t="str">
        <f>IF($A151="","",IFERROR(VLOOKUP($L151,Settings!$A$9:$B$14,2,FALSE),0))</f>
        <v/>
      </c>
      <c r="N151" t="str">
        <f>IF($A151="","",IF(Q151="Overdue",1,0)+IF(T151="Overdue",1,0)+IF(W151="Overdue",1,0)+IF(Z151="Overdue",1,0)+IF(AC151="Overdue",1,0)+IF(AF151="Overdue",1,0)+IF(AI151="Overdue",1,0)+IF(AL151="Overdue",1,0)+IF(AO151="Overdue",1,0)+IF(AR151="Overdue",1,0)+IF(AU151="Overdue",1,0)+IF(AX151="Overdue",1,0))</f>
        <v/>
      </c>
      <c r="Q151" t="str">
        <f>IF(OR($A151="",Settings!$B$3=""),"",IF(DATE(Settings!$B$3,1,1)&gt;TODAY(),"",IF(SUM(O151)&gt;0,IF($M151=0,"",IF(O151&gt;=$M151+IF(AND(ISNUMBER(P151),P151&gt;DATE(Settings!$B$3,1,Settings!$B$4)),ROUND($M151*Settings!$B$5/100,0),0),"Up to date",IF(TODAY()&gt;DATE(Settings!$B$3,1,Settings!$B$4),"Overdue","Partial payment"))),IF(TODAY()&gt;DATE(Settings!$B$3,1,Settings!$B$4),"Overdue","No package"))))</f>
        <v/>
      </c>
      <c r="T151" t="str">
        <f>IF(OR($A151="",Settings!$B$3=""),"",IF(DATE(Settings!$B$3,2,1)&gt;TODAY(),"",IF(SUM(R151)&gt;0,IF($M151=0,"",IF(R151&gt;=$M151+IF(AND(ISNUMBER(S151),S151&gt;DATE(Settings!$B$3,2,Settings!$B$4)),ROUND($M151*Settings!$B$5/100,0),0),"Up to date",IF(TODAY()&gt;DATE(Settings!$B$3,2,Settings!$B$4),"Overdue","Partial payment"))),IF(TODAY()&gt;DATE(Settings!$B$3,2,Settings!$B$4),"Overdue","No package"))))</f>
        <v/>
      </c>
      <c r="W151" t="str">
        <f>IF(OR($A151="",Settings!$B$3=""),"",IF(DATE(Settings!$B$3,3,1)&gt;TODAY(),"",IF(SUM(U151)&gt;0,IF($M151=0,"",IF(U151&gt;=$M151+IF(AND(ISNUMBER(V151),V151&gt;DATE(Settings!$B$3,3,Settings!$B$4)),ROUND($M151*Settings!$B$5/100,0),0),"Up to date",IF(TODAY()&gt;DATE(Settings!$B$3,3,Settings!$B$4),"Overdue","Partial payment"))),IF(TODAY()&gt;DATE(Settings!$B$3,3,Settings!$B$4),"Overdue","No package"))))</f>
        <v/>
      </c>
      <c r="Z151" t="str">
        <f>IF(OR($A151="",Settings!$B$3=""),"",IF(DATE(Settings!$B$3,4,1)&gt;TODAY(),"",IF(SUM(X151)&gt;0,IF($M151=0,"",IF(X151&gt;=$M151+IF(AND(ISNUMBER(Y151),Y151&gt;DATE(Settings!$B$3,4,Settings!$B$4)),ROUND($M151*Settings!$B$5/100,0),0),"Up to date",IF(TODAY()&gt;DATE(Settings!$B$3,4,Settings!$B$4),"Overdue","Partial payment"))),IF(TODAY()&gt;DATE(Settings!$B$3,4,Settings!$B$4),"Overdue","No package"))))</f>
        <v/>
      </c>
      <c r="AC151" t="str">
        <f>IF(OR($A151="",Settings!$B$3=""),"",IF(DATE(Settings!$B$3,5,1)&gt;TODAY(),"",IF(SUM(AA151)&gt;0,IF($M151=0,"",IF(AA151&gt;=$M151+IF(AND(ISNUMBER(AB151),AB151&gt;DATE(Settings!$B$3,5,Settings!$B$4)),ROUND($M151*Settings!$B$5/100,0),0),"Up to date",IF(TODAY()&gt;DATE(Settings!$B$3,5,Settings!$B$4),"Overdue","Partial payment"))),IF(TODAY()&gt;DATE(Settings!$B$3,5,Settings!$B$4),"Overdue","No package"))))</f>
        <v/>
      </c>
      <c r="AF151" t="str">
        <f>IF(OR($A151="",Settings!$B$3=""),"",IF(DATE(Settings!$B$3,6,1)&gt;TODAY(),"",IF(SUM(AD151)&gt;0,IF($M151=0,"",IF(AD151&gt;=$M151+IF(AND(ISNUMBER(AE151),AE151&gt;DATE(Settings!$B$3,6,Settings!$B$4)),ROUND($M151*Settings!$B$5/100,0),0),"Up to date",IF(TODAY()&gt;DATE(Settings!$B$3,6,Settings!$B$4),"Overdue","Partial payment"))),IF(TODAY()&gt;DATE(Settings!$B$3,6,Settings!$B$4),"Overdue","No package"))))</f>
        <v/>
      </c>
      <c r="AI151" t="str">
        <f>IF(OR($A151="",Settings!$B$3=""),"",IF(DATE(Settings!$B$3,7,1)&gt;TODAY(),"",IF(SUM(AG151)&gt;0,IF($M151=0,"",IF(AG151&gt;=$M151+IF(AND(ISNUMBER(AH151),AH151&gt;DATE(Settings!$B$3,7,Settings!$B$4)),ROUND($M151*Settings!$B$5/100,0),0),"Up to date",IF(TODAY()&gt;DATE(Settings!$B$3,7,Settings!$B$4),"Overdue","Partial payment"))),IF(TODAY()&gt;DATE(Settings!$B$3,7,Settings!$B$4),"Overdue","No package"))))</f>
        <v/>
      </c>
      <c r="AL151" t="str">
        <f>IF(OR($A151="",Settings!$B$3=""),"",IF(DATE(Settings!$B$3,8,1)&gt;TODAY(),"",IF(SUM(AJ151)&gt;0,IF($M151=0,"",IF(AJ151&gt;=$M151+IF(AND(ISNUMBER(AK151),AK151&gt;DATE(Settings!$B$3,8,Settings!$B$4)),ROUND($M151*Settings!$B$5/100,0),0),"Up to date",IF(TODAY()&gt;DATE(Settings!$B$3,8,Settings!$B$4),"Overdue","Partial payment"))),IF(TODAY()&gt;DATE(Settings!$B$3,8,Settings!$B$4),"Overdue","No package"))))</f>
        <v/>
      </c>
      <c r="AO151" t="str">
        <f>IF(OR($A151="",Settings!$B$3=""),"",IF(DATE(Settings!$B$3,9,1)&gt;TODAY(),"",IF(SUM(AM151)&gt;0,IF($M151=0,"",IF(AM151&gt;=$M151+IF(AND(ISNUMBER(AN151),AN151&gt;DATE(Settings!$B$3,9,Settings!$B$4)),ROUND($M151*Settings!$B$5/100,0),0),"Up to date",IF(TODAY()&gt;DATE(Settings!$B$3,9,Settings!$B$4),"Overdue","Partial payment"))),IF(TODAY()&gt;DATE(Settings!$B$3,9,Settings!$B$4),"Overdue","No package"))))</f>
        <v/>
      </c>
      <c r="AR151" t="str">
        <f>IF(OR($A151="",Settings!$B$3=""),"",IF(DATE(Settings!$B$3,10,1)&gt;TODAY(),"",IF(SUM(AP151)&gt;0,IF($M151=0,"",IF(AP151&gt;=$M151+IF(AND(ISNUMBER(AQ151),AQ151&gt;DATE(Settings!$B$3,10,Settings!$B$4)),ROUND($M151*Settings!$B$5/100,0),0),"Up to date",IF(TODAY()&gt;DATE(Settings!$B$3,10,Settings!$B$4),"Overdue","Partial payment"))),IF(TODAY()&gt;DATE(Settings!$B$3,10,Settings!$B$4),"Overdue","No package"))))</f>
        <v/>
      </c>
      <c r="AU151" t="str">
        <f>IF(OR($A151="",Settings!$B$3=""),"",IF(DATE(Settings!$B$3,11,1)&gt;TODAY(),"",IF(SUM(AS151)&gt;0,IF($M151=0,"",IF(AS151&gt;=$M151+IF(AND(ISNUMBER(AT151),AT151&gt;DATE(Settings!$B$3,11,Settings!$B$4)),ROUND($M151*Settings!$B$5/100,0),0),"Up to date",IF(TODAY()&gt;DATE(Settings!$B$3,11,Settings!$B$4),"Overdue","Partial payment"))),IF(TODAY()&gt;DATE(Settings!$B$3,11,Settings!$B$4),"Overdue","No package"))))</f>
        <v/>
      </c>
      <c r="AX151" t="str">
        <f>IF(OR($A151="",Settings!$B$3=""),"",IF(DATE(Settings!$B$3,12,1)&gt;TODAY(),"",IF(SUM(AV151)&gt;0,IF($M151=0,"",IF(AV151&gt;=$M151+IF(AND(ISNUMBER(AW151),AW151&gt;DATE(Settings!$B$3,12,Settings!$B$4)),ROUND($M151*Settings!$B$5/100,0),0),"Up to date",IF(TODAY()&gt;DATE(Settings!$B$3,12,Settings!$B$4),"Overdue","Partial payment"))),IF(TODAY()&gt;DATE(Settings!$B$3,12,Settings!$B$4),"Overdue","No package"))))</f>
        <v/>
      </c>
    </row>
    <row r="152" spans="12:50" x14ac:dyDescent="0.25">
      <c r="M152" s="2" t="str">
        <f>IF($A152="","",IFERROR(VLOOKUP($L152,Settings!$A$9:$B$14,2,FALSE),0))</f>
        <v/>
      </c>
      <c r="N152" t="str">
        <f>IF($A152="","",IF(Q152="Overdue",1,0)+IF(T152="Overdue",1,0)+IF(W152="Overdue",1,0)+IF(Z152="Overdue",1,0)+IF(AC152="Overdue",1,0)+IF(AF152="Overdue",1,0)+IF(AI152="Overdue",1,0)+IF(AL152="Overdue",1,0)+IF(AO152="Overdue",1,0)+IF(AR152="Overdue",1,0)+IF(AU152="Overdue",1,0)+IF(AX152="Overdue",1,0))</f>
        <v/>
      </c>
      <c r="Q152" t="str">
        <f>IF(OR($A152="",Settings!$B$3=""),"",IF(DATE(Settings!$B$3,1,1)&gt;TODAY(),"",IF(SUM(O152)&gt;0,IF($M152=0,"",IF(O152&gt;=$M152+IF(AND(ISNUMBER(P152),P152&gt;DATE(Settings!$B$3,1,Settings!$B$4)),ROUND($M152*Settings!$B$5/100,0),0),"Up to date",IF(TODAY()&gt;DATE(Settings!$B$3,1,Settings!$B$4),"Overdue","Partial payment"))),IF(TODAY()&gt;DATE(Settings!$B$3,1,Settings!$B$4),"Overdue","No package"))))</f>
        <v/>
      </c>
      <c r="T152" t="str">
        <f>IF(OR($A152="",Settings!$B$3=""),"",IF(DATE(Settings!$B$3,2,1)&gt;TODAY(),"",IF(SUM(R152)&gt;0,IF($M152=0,"",IF(R152&gt;=$M152+IF(AND(ISNUMBER(S152),S152&gt;DATE(Settings!$B$3,2,Settings!$B$4)),ROUND($M152*Settings!$B$5/100,0),0),"Up to date",IF(TODAY()&gt;DATE(Settings!$B$3,2,Settings!$B$4),"Overdue","Partial payment"))),IF(TODAY()&gt;DATE(Settings!$B$3,2,Settings!$B$4),"Overdue","No package"))))</f>
        <v/>
      </c>
      <c r="W152" t="str">
        <f>IF(OR($A152="",Settings!$B$3=""),"",IF(DATE(Settings!$B$3,3,1)&gt;TODAY(),"",IF(SUM(U152)&gt;0,IF($M152=0,"",IF(U152&gt;=$M152+IF(AND(ISNUMBER(V152),V152&gt;DATE(Settings!$B$3,3,Settings!$B$4)),ROUND($M152*Settings!$B$5/100,0),0),"Up to date",IF(TODAY()&gt;DATE(Settings!$B$3,3,Settings!$B$4),"Overdue","Partial payment"))),IF(TODAY()&gt;DATE(Settings!$B$3,3,Settings!$B$4),"Overdue","No package"))))</f>
        <v/>
      </c>
      <c r="Z152" t="str">
        <f>IF(OR($A152="",Settings!$B$3=""),"",IF(DATE(Settings!$B$3,4,1)&gt;TODAY(),"",IF(SUM(X152)&gt;0,IF($M152=0,"",IF(X152&gt;=$M152+IF(AND(ISNUMBER(Y152),Y152&gt;DATE(Settings!$B$3,4,Settings!$B$4)),ROUND($M152*Settings!$B$5/100,0),0),"Up to date",IF(TODAY()&gt;DATE(Settings!$B$3,4,Settings!$B$4),"Overdue","Partial payment"))),IF(TODAY()&gt;DATE(Settings!$B$3,4,Settings!$B$4),"Overdue","No package"))))</f>
        <v/>
      </c>
      <c r="AC152" t="str">
        <f>IF(OR($A152="",Settings!$B$3=""),"",IF(DATE(Settings!$B$3,5,1)&gt;TODAY(),"",IF(SUM(AA152)&gt;0,IF($M152=0,"",IF(AA152&gt;=$M152+IF(AND(ISNUMBER(AB152),AB152&gt;DATE(Settings!$B$3,5,Settings!$B$4)),ROUND($M152*Settings!$B$5/100,0),0),"Up to date",IF(TODAY()&gt;DATE(Settings!$B$3,5,Settings!$B$4),"Overdue","Partial payment"))),IF(TODAY()&gt;DATE(Settings!$B$3,5,Settings!$B$4),"Overdue","No package"))))</f>
        <v/>
      </c>
      <c r="AF152" t="str">
        <f>IF(OR($A152="",Settings!$B$3=""),"",IF(DATE(Settings!$B$3,6,1)&gt;TODAY(),"",IF(SUM(AD152)&gt;0,IF($M152=0,"",IF(AD152&gt;=$M152+IF(AND(ISNUMBER(AE152),AE152&gt;DATE(Settings!$B$3,6,Settings!$B$4)),ROUND($M152*Settings!$B$5/100,0),0),"Up to date",IF(TODAY()&gt;DATE(Settings!$B$3,6,Settings!$B$4),"Overdue","Partial payment"))),IF(TODAY()&gt;DATE(Settings!$B$3,6,Settings!$B$4),"Overdue","No package"))))</f>
        <v/>
      </c>
      <c r="AI152" t="str">
        <f>IF(OR($A152="",Settings!$B$3=""),"",IF(DATE(Settings!$B$3,7,1)&gt;TODAY(),"",IF(SUM(AG152)&gt;0,IF($M152=0,"",IF(AG152&gt;=$M152+IF(AND(ISNUMBER(AH152),AH152&gt;DATE(Settings!$B$3,7,Settings!$B$4)),ROUND($M152*Settings!$B$5/100,0),0),"Up to date",IF(TODAY()&gt;DATE(Settings!$B$3,7,Settings!$B$4),"Overdue","Partial payment"))),IF(TODAY()&gt;DATE(Settings!$B$3,7,Settings!$B$4),"Overdue","No package"))))</f>
        <v/>
      </c>
      <c r="AL152" t="str">
        <f>IF(OR($A152="",Settings!$B$3=""),"",IF(DATE(Settings!$B$3,8,1)&gt;TODAY(),"",IF(SUM(AJ152)&gt;0,IF($M152=0,"",IF(AJ152&gt;=$M152+IF(AND(ISNUMBER(AK152),AK152&gt;DATE(Settings!$B$3,8,Settings!$B$4)),ROUND($M152*Settings!$B$5/100,0),0),"Up to date",IF(TODAY()&gt;DATE(Settings!$B$3,8,Settings!$B$4),"Overdue","Partial payment"))),IF(TODAY()&gt;DATE(Settings!$B$3,8,Settings!$B$4),"Overdue","No package"))))</f>
        <v/>
      </c>
      <c r="AO152" t="str">
        <f>IF(OR($A152="",Settings!$B$3=""),"",IF(DATE(Settings!$B$3,9,1)&gt;TODAY(),"",IF(SUM(AM152)&gt;0,IF($M152=0,"",IF(AM152&gt;=$M152+IF(AND(ISNUMBER(AN152),AN152&gt;DATE(Settings!$B$3,9,Settings!$B$4)),ROUND($M152*Settings!$B$5/100,0),0),"Up to date",IF(TODAY()&gt;DATE(Settings!$B$3,9,Settings!$B$4),"Overdue","Partial payment"))),IF(TODAY()&gt;DATE(Settings!$B$3,9,Settings!$B$4),"Overdue","No package"))))</f>
        <v/>
      </c>
      <c r="AR152" t="str">
        <f>IF(OR($A152="",Settings!$B$3=""),"",IF(DATE(Settings!$B$3,10,1)&gt;TODAY(),"",IF(SUM(AP152)&gt;0,IF($M152=0,"",IF(AP152&gt;=$M152+IF(AND(ISNUMBER(AQ152),AQ152&gt;DATE(Settings!$B$3,10,Settings!$B$4)),ROUND($M152*Settings!$B$5/100,0),0),"Up to date",IF(TODAY()&gt;DATE(Settings!$B$3,10,Settings!$B$4),"Overdue","Partial payment"))),IF(TODAY()&gt;DATE(Settings!$B$3,10,Settings!$B$4),"Overdue","No package"))))</f>
        <v/>
      </c>
      <c r="AU152" t="str">
        <f>IF(OR($A152="",Settings!$B$3=""),"",IF(DATE(Settings!$B$3,11,1)&gt;TODAY(),"",IF(SUM(AS152)&gt;0,IF($M152=0,"",IF(AS152&gt;=$M152+IF(AND(ISNUMBER(AT152),AT152&gt;DATE(Settings!$B$3,11,Settings!$B$4)),ROUND($M152*Settings!$B$5/100,0),0),"Up to date",IF(TODAY()&gt;DATE(Settings!$B$3,11,Settings!$B$4),"Overdue","Partial payment"))),IF(TODAY()&gt;DATE(Settings!$B$3,11,Settings!$B$4),"Overdue","No package"))))</f>
        <v/>
      </c>
      <c r="AX152" t="str">
        <f>IF(OR($A152="",Settings!$B$3=""),"",IF(DATE(Settings!$B$3,12,1)&gt;TODAY(),"",IF(SUM(AV152)&gt;0,IF($M152=0,"",IF(AV152&gt;=$M152+IF(AND(ISNUMBER(AW152),AW152&gt;DATE(Settings!$B$3,12,Settings!$B$4)),ROUND($M152*Settings!$B$5/100,0),0),"Up to date",IF(TODAY()&gt;DATE(Settings!$B$3,12,Settings!$B$4),"Overdue","Partial payment"))),IF(TODAY()&gt;DATE(Settings!$B$3,12,Settings!$B$4),"Overdue","No package"))))</f>
        <v/>
      </c>
    </row>
    <row r="153" spans="12:50" x14ac:dyDescent="0.25">
      <c r="M153" s="2" t="str">
        <f>IF($A153="","",IFERROR(VLOOKUP($L153,Settings!$A$9:$B$14,2,FALSE),0))</f>
        <v/>
      </c>
      <c r="N153" t="str">
        <f>IF($A153="","",IF(Q153="Overdue",1,0)+IF(T153="Overdue",1,0)+IF(W153="Overdue",1,0)+IF(Z153="Overdue",1,0)+IF(AC153="Overdue",1,0)+IF(AF153="Overdue",1,0)+IF(AI153="Overdue",1,0)+IF(AL153="Overdue",1,0)+IF(AO153="Overdue",1,0)+IF(AR153="Overdue",1,0)+IF(AU153="Overdue",1,0)+IF(AX153="Overdue",1,0))</f>
        <v/>
      </c>
      <c r="Q153" t="str">
        <f>IF(OR($A153="",Settings!$B$3=""),"",IF(DATE(Settings!$B$3,1,1)&gt;TODAY(),"",IF(SUM(O153)&gt;0,IF($M153=0,"",IF(O153&gt;=$M153+IF(AND(ISNUMBER(P153),P153&gt;DATE(Settings!$B$3,1,Settings!$B$4)),ROUND($M153*Settings!$B$5/100,0),0),"Up to date",IF(TODAY()&gt;DATE(Settings!$B$3,1,Settings!$B$4),"Overdue","Partial payment"))),IF(TODAY()&gt;DATE(Settings!$B$3,1,Settings!$B$4),"Overdue","No package"))))</f>
        <v/>
      </c>
      <c r="T153" t="str">
        <f>IF(OR($A153="",Settings!$B$3=""),"",IF(DATE(Settings!$B$3,2,1)&gt;TODAY(),"",IF(SUM(R153)&gt;0,IF($M153=0,"",IF(R153&gt;=$M153+IF(AND(ISNUMBER(S153),S153&gt;DATE(Settings!$B$3,2,Settings!$B$4)),ROUND($M153*Settings!$B$5/100,0),0),"Up to date",IF(TODAY()&gt;DATE(Settings!$B$3,2,Settings!$B$4),"Overdue","Partial payment"))),IF(TODAY()&gt;DATE(Settings!$B$3,2,Settings!$B$4),"Overdue","No package"))))</f>
        <v/>
      </c>
      <c r="W153" t="str">
        <f>IF(OR($A153="",Settings!$B$3=""),"",IF(DATE(Settings!$B$3,3,1)&gt;TODAY(),"",IF(SUM(U153)&gt;0,IF($M153=0,"",IF(U153&gt;=$M153+IF(AND(ISNUMBER(V153),V153&gt;DATE(Settings!$B$3,3,Settings!$B$4)),ROUND($M153*Settings!$B$5/100,0),0),"Up to date",IF(TODAY()&gt;DATE(Settings!$B$3,3,Settings!$B$4),"Overdue","Partial payment"))),IF(TODAY()&gt;DATE(Settings!$B$3,3,Settings!$B$4),"Overdue","No package"))))</f>
        <v/>
      </c>
      <c r="Z153" t="str">
        <f>IF(OR($A153="",Settings!$B$3=""),"",IF(DATE(Settings!$B$3,4,1)&gt;TODAY(),"",IF(SUM(X153)&gt;0,IF($M153=0,"",IF(X153&gt;=$M153+IF(AND(ISNUMBER(Y153),Y153&gt;DATE(Settings!$B$3,4,Settings!$B$4)),ROUND($M153*Settings!$B$5/100,0),0),"Up to date",IF(TODAY()&gt;DATE(Settings!$B$3,4,Settings!$B$4),"Overdue","Partial payment"))),IF(TODAY()&gt;DATE(Settings!$B$3,4,Settings!$B$4),"Overdue","No package"))))</f>
        <v/>
      </c>
      <c r="AC153" t="str">
        <f>IF(OR($A153="",Settings!$B$3=""),"",IF(DATE(Settings!$B$3,5,1)&gt;TODAY(),"",IF(SUM(AA153)&gt;0,IF($M153=0,"",IF(AA153&gt;=$M153+IF(AND(ISNUMBER(AB153),AB153&gt;DATE(Settings!$B$3,5,Settings!$B$4)),ROUND($M153*Settings!$B$5/100,0),0),"Up to date",IF(TODAY()&gt;DATE(Settings!$B$3,5,Settings!$B$4),"Overdue","Partial payment"))),IF(TODAY()&gt;DATE(Settings!$B$3,5,Settings!$B$4),"Overdue","No package"))))</f>
        <v/>
      </c>
      <c r="AF153" t="str">
        <f>IF(OR($A153="",Settings!$B$3=""),"",IF(DATE(Settings!$B$3,6,1)&gt;TODAY(),"",IF(SUM(AD153)&gt;0,IF($M153=0,"",IF(AD153&gt;=$M153+IF(AND(ISNUMBER(AE153),AE153&gt;DATE(Settings!$B$3,6,Settings!$B$4)),ROUND($M153*Settings!$B$5/100,0),0),"Up to date",IF(TODAY()&gt;DATE(Settings!$B$3,6,Settings!$B$4),"Overdue","Partial payment"))),IF(TODAY()&gt;DATE(Settings!$B$3,6,Settings!$B$4),"Overdue","No package"))))</f>
        <v/>
      </c>
      <c r="AI153" t="str">
        <f>IF(OR($A153="",Settings!$B$3=""),"",IF(DATE(Settings!$B$3,7,1)&gt;TODAY(),"",IF(SUM(AG153)&gt;0,IF($M153=0,"",IF(AG153&gt;=$M153+IF(AND(ISNUMBER(AH153),AH153&gt;DATE(Settings!$B$3,7,Settings!$B$4)),ROUND($M153*Settings!$B$5/100,0),0),"Up to date",IF(TODAY()&gt;DATE(Settings!$B$3,7,Settings!$B$4),"Overdue","Partial payment"))),IF(TODAY()&gt;DATE(Settings!$B$3,7,Settings!$B$4),"Overdue","No package"))))</f>
        <v/>
      </c>
      <c r="AL153" t="str">
        <f>IF(OR($A153="",Settings!$B$3=""),"",IF(DATE(Settings!$B$3,8,1)&gt;TODAY(),"",IF(SUM(AJ153)&gt;0,IF($M153=0,"",IF(AJ153&gt;=$M153+IF(AND(ISNUMBER(AK153),AK153&gt;DATE(Settings!$B$3,8,Settings!$B$4)),ROUND($M153*Settings!$B$5/100,0),0),"Up to date",IF(TODAY()&gt;DATE(Settings!$B$3,8,Settings!$B$4),"Overdue","Partial payment"))),IF(TODAY()&gt;DATE(Settings!$B$3,8,Settings!$B$4),"Overdue","No package"))))</f>
        <v/>
      </c>
      <c r="AO153" t="str">
        <f>IF(OR($A153="",Settings!$B$3=""),"",IF(DATE(Settings!$B$3,9,1)&gt;TODAY(),"",IF(SUM(AM153)&gt;0,IF($M153=0,"",IF(AM153&gt;=$M153+IF(AND(ISNUMBER(AN153),AN153&gt;DATE(Settings!$B$3,9,Settings!$B$4)),ROUND($M153*Settings!$B$5/100,0),0),"Up to date",IF(TODAY()&gt;DATE(Settings!$B$3,9,Settings!$B$4),"Overdue","Partial payment"))),IF(TODAY()&gt;DATE(Settings!$B$3,9,Settings!$B$4),"Overdue","No package"))))</f>
        <v/>
      </c>
      <c r="AR153" t="str">
        <f>IF(OR($A153="",Settings!$B$3=""),"",IF(DATE(Settings!$B$3,10,1)&gt;TODAY(),"",IF(SUM(AP153)&gt;0,IF($M153=0,"",IF(AP153&gt;=$M153+IF(AND(ISNUMBER(AQ153),AQ153&gt;DATE(Settings!$B$3,10,Settings!$B$4)),ROUND($M153*Settings!$B$5/100,0),0),"Up to date",IF(TODAY()&gt;DATE(Settings!$B$3,10,Settings!$B$4),"Overdue","Partial payment"))),IF(TODAY()&gt;DATE(Settings!$B$3,10,Settings!$B$4),"Overdue","No package"))))</f>
        <v/>
      </c>
      <c r="AU153" t="str">
        <f>IF(OR($A153="",Settings!$B$3=""),"",IF(DATE(Settings!$B$3,11,1)&gt;TODAY(),"",IF(SUM(AS153)&gt;0,IF($M153=0,"",IF(AS153&gt;=$M153+IF(AND(ISNUMBER(AT153),AT153&gt;DATE(Settings!$B$3,11,Settings!$B$4)),ROUND($M153*Settings!$B$5/100,0),0),"Up to date",IF(TODAY()&gt;DATE(Settings!$B$3,11,Settings!$B$4),"Overdue","Partial payment"))),IF(TODAY()&gt;DATE(Settings!$B$3,11,Settings!$B$4),"Overdue","No package"))))</f>
        <v/>
      </c>
      <c r="AX153" t="str">
        <f>IF(OR($A153="",Settings!$B$3=""),"",IF(DATE(Settings!$B$3,12,1)&gt;TODAY(),"",IF(SUM(AV153)&gt;0,IF($M153=0,"",IF(AV153&gt;=$M153+IF(AND(ISNUMBER(AW153),AW153&gt;DATE(Settings!$B$3,12,Settings!$B$4)),ROUND($M153*Settings!$B$5/100,0),0),"Up to date",IF(TODAY()&gt;DATE(Settings!$B$3,12,Settings!$B$4),"Overdue","Partial payment"))),IF(TODAY()&gt;DATE(Settings!$B$3,12,Settings!$B$4),"Overdue","No package"))))</f>
        <v/>
      </c>
    </row>
    <row r="154" spans="12:50" x14ac:dyDescent="0.25">
      <c r="M154" s="2" t="str">
        <f>IF($A154="","",IFERROR(VLOOKUP($L154,Settings!$A$9:$B$14,2,FALSE),0))</f>
        <v/>
      </c>
      <c r="N154" t="str">
        <f>IF($A154="","",IF(Q154="Overdue",1,0)+IF(T154="Overdue",1,0)+IF(W154="Overdue",1,0)+IF(Z154="Overdue",1,0)+IF(AC154="Overdue",1,0)+IF(AF154="Overdue",1,0)+IF(AI154="Overdue",1,0)+IF(AL154="Overdue",1,0)+IF(AO154="Overdue",1,0)+IF(AR154="Overdue",1,0)+IF(AU154="Overdue",1,0)+IF(AX154="Overdue",1,0))</f>
        <v/>
      </c>
      <c r="Q154" t="str">
        <f>IF(OR($A154="",Settings!$B$3=""),"",IF(DATE(Settings!$B$3,1,1)&gt;TODAY(),"",IF(SUM(O154)&gt;0,IF($M154=0,"",IF(O154&gt;=$M154+IF(AND(ISNUMBER(P154),P154&gt;DATE(Settings!$B$3,1,Settings!$B$4)),ROUND($M154*Settings!$B$5/100,0),0),"Up to date",IF(TODAY()&gt;DATE(Settings!$B$3,1,Settings!$B$4),"Overdue","Partial payment"))),IF(TODAY()&gt;DATE(Settings!$B$3,1,Settings!$B$4),"Overdue","No package"))))</f>
        <v/>
      </c>
      <c r="T154" t="str">
        <f>IF(OR($A154="",Settings!$B$3=""),"",IF(DATE(Settings!$B$3,2,1)&gt;TODAY(),"",IF(SUM(R154)&gt;0,IF($M154=0,"",IF(R154&gt;=$M154+IF(AND(ISNUMBER(S154),S154&gt;DATE(Settings!$B$3,2,Settings!$B$4)),ROUND($M154*Settings!$B$5/100,0),0),"Up to date",IF(TODAY()&gt;DATE(Settings!$B$3,2,Settings!$B$4),"Overdue","Partial payment"))),IF(TODAY()&gt;DATE(Settings!$B$3,2,Settings!$B$4),"Overdue","No package"))))</f>
        <v/>
      </c>
      <c r="W154" t="str">
        <f>IF(OR($A154="",Settings!$B$3=""),"",IF(DATE(Settings!$B$3,3,1)&gt;TODAY(),"",IF(SUM(U154)&gt;0,IF($M154=0,"",IF(U154&gt;=$M154+IF(AND(ISNUMBER(V154),V154&gt;DATE(Settings!$B$3,3,Settings!$B$4)),ROUND($M154*Settings!$B$5/100,0),0),"Up to date",IF(TODAY()&gt;DATE(Settings!$B$3,3,Settings!$B$4),"Overdue","Partial payment"))),IF(TODAY()&gt;DATE(Settings!$B$3,3,Settings!$B$4),"Overdue","No package"))))</f>
        <v/>
      </c>
      <c r="Z154" t="str">
        <f>IF(OR($A154="",Settings!$B$3=""),"",IF(DATE(Settings!$B$3,4,1)&gt;TODAY(),"",IF(SUM(X154)&gt;0,IF($M154=0,"",IF(X154&gt;=$M154+IF(AND(ISNUMBER(Y154),Y154&gt;DATE(Settings!$B$3,4,Settings!$B$4)),ROUND($M154*Settings!$B$5/100,0),0),"Up to date",IF(TODAY()&gt;DATE(Settings!$B$3,4,Settings!$B$4),"Overdue","Partial payment"))),IF(TODAY()&gt;DATE(Settings!$B$3,4,Settings!$B$4),"Overdue","No package"))))</f>
        <v/>
      </c>
      <c r="AC154" t="str">
        <f>IF(OR($A154="",Settings!$B$3=""),"",IF(DATE(Settings!$B$3,5,1)&gt;TODAY(),"",IF(SUM(AA154)&gt;0,IF($M154=0,"",IF(AA154&gt;=$M154+IF(AND(ISNUMBER(AB154),AB154&gt;DATE(Settings!$B$3,5,Settings!$B$4)),ROUND($M154*Settings!$B$5/100,0),0),"Up to date",IF(TODAY()&gt;DATE(Settings!$B$3,5,Settings!$B$4),"Overdue","Partial payment"))),IF(TODAY()&gt;DATE(Settings!$B$3,5,Settings!$B$4),"Overdue","No package"))))</f>
        <v/>
      </c>
      <c r="AF154" t="str">
        <f>IF(OR($A154="",Settings!$B$3=""),"",IF(DATE(Settings!$B$3,6,1)&gt;TODAY(),"",IF(SUM(AD154)&gt;0,IF($M154=0,"",IF(AD154&gt;=$M154+IF(AND(ISNUMBER(AE154),AE154&gt;DATE(Settings!$B$3,6,Settings!$B$4)),ROUND($M154*Settings!$B$5/100,0),0),"Up to date",IF(TODAY()&gt;DATE(Settings!$B$3,6,Settings!$B$4),"Overdue","Partial payment"))),IF(TODAY()&gt;DATE(Settings!$B$3,6,Settings!$B$4),"Overdue","No package"))))</f>
        <v/>
      </c>
      <c r="AI154" t="str">
        <f>IF(OR($A154="",Settings!$B$3=""),"",IF(DATE(Settings!$B$3,7,1)&gt;TODAY(),"",IF(SUM(AG154)&gt;0,IF($M154=0,"",IF(AG154&gt;=$M154+IF(AND(ISNUMBER(AH154),AH154&gt;DATE(Settings!$B$3,7,Settings!$B$4)),ROUND($M154*Settings!$B$5/100,0),0),"Up to date",IF(TODAY()&gt;DATE(Settings!$B$3,7,Settings!$B$4),"Overdue","Partial payment"))),IF(TODAY()&gt;DATE(Settings!$B$3,7,Settings!$B$4),"Overdue","No package"))))</f>
        <v/>
      </c>
      <c r="AL154" t="str">
        <f>IF(OR($A154="",Settings!$B$3=""),"",IF(DATE(Settings!$B$3,8,1)&gt;TODAY(),"",IF(SUM(AJ154)&gt;0,IF($M154=0,"",IF(AJ154&gt;=$M154+IF(AND(ISNUMBER(AK154),AK154&gt;DATE(Settings!$B$3,8,Settings!$B$4)),ROUND($M154*Settings!$B$5/100,0),0),"Up to date",IF(TODAY()&gt;DATE(Settings!$B$3,8,Settings!$B$4),"Overdue","Partial payment"))),IF(TODAY()&gt;DATE(Settings!$B$3,8,Settings!$B$4),"Overdue","No package"))))</f>
        <v/>
      </c>
      <c r="AO154" t="str">
        <f>IF(OR($A154="",Settings!$B$3=""),"",IF(DATE(Settings!$B$3,9,1)&gt;TODAY(),"",IF(SUM(AM154)&gt;0,IF($M154=0,"",IF(AM154&gt;=$M154+IF(AND(ISNUMBER(AN154),AN154&gt;DATE(Settings!$B$3,9,Settings!$B$4)),ROUND($M154*Settings!$B$5/100,0),0),"Up to date",IF(TODAY()&gt;DATE(Settings!$B$3,9,Settings!$B$4),"Overdue","Partial payment"))),IF(TODAY()&gt;DATE(Settings!$B$3,9,Settings!$B$4),"Overdue","No package"))))</f>
        <v/>
      </c>
      <c r="AR154" t="str">
        <f>IF(OR($A154="",Settings!$B$3=""),"",IF(DATE(Settings!$B$3,10,1)&gt;TODAY(),"",IF(SUM(AP154)&gt;0,IF($M154=0,"",IF(AP154&gt;=$M154+IF(AND(ISNUMBER(AQ154),AQ154&gt;DATE(Settings!$B$3,10,Settings!$B$4)),ROUND($M154*Settings!$B$5/100,0),0),"Up to date",IF(TODAY()&gt;DATE(Settings!$B$3,10,Settings!$B$4),"Overdue","Partial payment"))),IF(TODAY()&gt;DATE(Settings!$B$3,10,Settings!$B$4),"Overdue","No package"))))</f>
        <v/>
      </c>
      <c r="AU154" t="str">
        <f>IF(OR($A154="",Settings!$B$3=""),"",IF(DATE(Settings!$B$3,11,1)&gt;TODAY(),"",IF(SUM(AS154)&gt;0,IF($M154=0,"",IF(AS154&gt;=$M154+IF(AND(ISNUMBER(AT154),AT154&gt;DATE(Settings!$B$3,11,Settings!$B$4)),ROUND($M154*Settings!$B$5/100,0),0),"Up to date",IF(TODAY()&gt;DATE(Settings!$B$3,11,Settings!$B$4),"Overdue","Partial payment"))),IF(TODAY()&gt;DATE(Settings!$B$3,11,Settings!$B$4),"Overdue","No package"))))</f>
        <v/>
      </c>
      <c r="AX154" t="str">
        <f>IF(OR($A154="",Settings!$B$3=""),"",IF(DATE(Settings!$B$3,12,1)&gt;TODAY(),"",IF(SUM(AV154)&gt;0,IF($M154=0,"",IF(AV154&gt;=$M154+IF(AND(ISNUMBER(AW154),AW154&gt;DATE(Settings!$B$3,12,Settings!$B$4)),ROUND($M154*Settings!$B$5/100,0),0),"Up to date",IF(TODAY()&gt;DATE(Settings!$B$3,12,Settings!$B$4),"Overdue","Partial payment"))),IF(TODAY()&gt;DATE(Settings!$B$3,12,Settings!$B$4),"Overdue","No package"))))</f>
        <v/>
      </c>
    </row>
    <row r="155" spans="12:50" x14ac:dyDescent="0.25">
      <c r="M155" s="2" t="str">
        <f>IF($A155="","",IFERROR(VLOOKUP($L155,Settings!$A$9:$B$14,2,FALSE),0))</f>
        <v/>
      </c>
      <c r="N155" t="str">
        <f>IF($A155="","",IF(Q155="Overdue",1,0)+IF(T155="Overdue",1,0)+IF(W155="Overdue",1,0)+IF(Z155="Overdue",1,0)+IF(AC155="Overdue",1,0)+IF(AF155="Overdue",1,0)+IF(AI155="Overdue",1,0)+IF(AL155="Overdue",1,0)+IF(AO155="Overdue",1,0)+IF(AR155="Overdue",1,0)+IF(AU155="Overdue",1,0)+IF(AX155="Overdue",1,0))</f>
        <v/>
      </c>
      <c r="Q155" t="str">
        <f>IF(OR($A155="",Settings!$B$3=""),"",IF(DATE(Settings!$B$3,1,1)&gt;TODAY(),"",IF(SUM(O155)&gt;0,IF($M155=0,"",IF(O155&gt;=$M155+IF(AND(ISNUMBER(P155),P155&gt;DATE(Settings!$B$3,1,Settings!$B$4)),ROUND($M155*Settings!$B$5/100,0),0),"Up to date",IF(TODAY()&gt;DATE(Settings!$B$3,1,Settings!$B$4),"Overdue","Partial payment"))),IF(TODAY()&gt;DATE(Settings!$B$3,1,Settings!$B$4),"Overdue","No package"))))</f>
        <v/>
      </c>
      <c r="T155" t="str">
        <f>IF(OR($A155="",Settings!$B$3=""),"",IF(DATE(Settings!$B$3,2,1)&gt;TODAY(),"",IF(SUM(R155)&gt;0,IF($M155=0,"",IF(R155&gt;=$M155+IF(AND(ISNUMBER(S155),S155&gt;DATE(Settings!$B$3,2,Settings!$B$4)),ROUND($M155*Settings!$B$5/100,0),0),"Up to date",IF(TODAY()&gt;DATE(Settings!$B$3,2,Settings!$B$4),"Overdue","Partial payment"))),IF(TODAY()&gt;DATE(Settings!$B$3,2,Settings!$B$4),"Overdue","No package"))))</f>
        <v/>
      </c>
      <c r="W155" t="str">
        <f>IF(OR($A155="",Settings!$B$3=""),"",IF(DATE(Settings!$B$3,3,1)&gt;TODAY(),"",IF(SUM(U155)&gt;0,IF($M155=0,"",IF(U155&gt;=$M155+IF(AND(ISNUMBER(V155),V155&gt;DATE(Settings!$B$3,3,Settings!$B$4)),ROUND($M155*Settings!$B$5/100,0),0),"Up to date",IF(TODAY()&gt;DATE(Settings!$B$3,3,Settings!$B$4),"Overdue","Partial payment"))),IF(TODAY()&gt;DATE(Settings!$B$3,3,Settings!$B$4),"Overdue","No package"))))</f>
        <v/>
      </c>
      <c r="Z155" t="str">
        <f>IF(OR($A155="",Settings!$B$3=""),"",IF(DATE(Settings!$B$3,4,1)&gt;TODAY(),"",IF(SUM(X155)&gt;0,IF($M155=0,"",IF(X155&gt;=$M155+IF(AND(ISNUMBER(Y155),Y155&gt;DATE(Settings!$B$3,4,Settings!$B$4)),ROUND($M155*Settings!$B$5/100,0),0),"Up to date",IF(TODAY()&gt;DATE(Settings!$B$3,4,Settings!$B$4),"Overdue","Partial payment"))),IF(TODAY()&gt;DATE(Settings!$B$3,4,Settings!$B$4),"Overdue","No package"))))</f>
        <v/>
      </c>
      <c r="AC155" t="str">
        <f>IF(OR($A155="",Settings!$B$3=""),"",IF(DATE(Settings!$B$3,5,1)&gt;TODAY(),"",IF(SUM(AA155)&gt;0,IF($M155=0,"",IF(AA155&gt;=$M155+IF(AND(ISNUMBER(AB155),AB155&gt;DATE(Settings!$B$3,5,Settings!$B$4)),ROUND($M155*Settings!$B$5/100,0),0),"Up to date",IF(TODAY()&gt;DATE(Settings!$B$3,5,Settings!$B$4),"Overdue","Partial payment"))),IF(TODAY()&gt;DATE(Settings!$B$3,5,Settings!$B$4),"Overdue","No package"))))</f>
        <v/>
      </c>
      <c r="AF155" t="str">
        <f>IF(OR($A155="",Settings!$B$3=""),"",IF(DATE(Settings!$B$3,6,1)&gt;TODAY(),"",IF(SUM(AD155)&gt;0,IF($M155=0,"",IF(AD155&gt;=$M155+IF(AND(ISNUMBER(AE155),AE155&gt;DATE(Settings!$B$3,6,Settings!$B$4)),ROUND($M155*Settings!$B$5/100,0),0),"Up to date",IF(TODAY()&gt;DATE(Settings!$B$3,6,Settings!$B$4),"Overdue","Partial payment"))),IF(TODAY()&gt;DATE(Settings!$B$3,6,Settings!$B$4),"Overdue","No package"))))</f>
        <v/>
      </c>
      <c r="AI155" t="str">
        <f>IF(OR($A155="",Settings!$B$3=""),"",IF(DATE(Settings!$B$3,7,1)&gt;TODAY(),"",IF(SUM(AG155)&gt;0,IF($M155=0,"",IF(AG155&gt;=$M155+IF(AND(ISNUMBER(AH155),AH155&gt;DATE(Settings!$B$3,7,Settings!$B$4)),ROUND($M155*Settings!$B$5/100,0),0),"Up to date",IF(TODAY()&gt;DATE(Settings!$B$3,7,Settings!$B$4),"Overdue","Partial payment"))),IF(TODAY()&gt;DATE(Settings!$B$3,7,Settings!$B$4),"Overdue","No package"))))</f>
        <v/>
      </c>
      <c r="AL155" t="str">
        <f>IF(OR($A155="",Settings!$B$3=""),"",IF(DATE(Settings!$B$3,8,1)&gt;TODAY(),"",IF(SUM(AJ155)&gt;0,IF($M155=0,"",IF(AJ155&gt;=$M155+IF(AND(ISNUMBER(AK155),AK155&gt;DATE(Settings!$B$3,8,Settings!$B$4)),ROUND($M155*Settings!$B$5/100,0),0),"Up to date",IF(TODAY()&gt;DATE(Settings!$B$3,8,Settings!$B$4),"Overdue","Partial payment"))),IF(TODAY()&gt;DATE(Settings!$B$3,8,Settings!$B$4),"Overdue","No package"))))</f>
        <v/>
      </c>
      <c r="AO155" t="str">
        <f>IF(OR($A155="",Settings!$B$3=""),"",IF(DATE(Settings!$B$3,9,1)&gt;TODAY(),"",IF(SUM(AM155)&gt;0,IF($M155=0,"",IF(AM155&gt;=$M155+IF(AND(ISNUMBER(AN155),AN155&gt;DATE(Settings!$B$3,9,Settings!$B$4)),ROUND($M155*Settings!$B$5/100,0),0),"Up to date",IF(TODAY()&gt;DATE(Settings!$B$3,9,Settings!$B$4),"Overdue","Partial payment"))),IF(TODAY()&gt;DATE(Settings!$B$3,9,Settings!$B$4),"Overdue","No package"))))</f>
        <v/>
      </c>
      <c r="AR155" t="str">
        <f>IF(OR($A155="",Settings!$B$3=""),"",IF(DATE(Settings!$B$3,10,1)&gt;TODAY(),"",IF(SUM(AP155)&gt;0,IF($M155=0,"",IF(AP155&gt;=$M155+IF(AND(ISNUMBER(AQ155),AQ155&gt;DATE(Settings!$B$3,10,Settings!$B$4)),ROUND($M155*Settings!$B$5/100,0),0),"Up to date",IF(TODAY()&gt;DATE(Settings!$B$3,10,Settings!$B$4),"Overdue","Partial payment"))),IF(TODAY()&gt;DATE(Settings!$B$3,10,Settings!$B$4),"Overdue","No package"))))</f>
        <v/>
      </c>
      <c r="AU155" t="str">
        <f>IF(OR($A155="",Settings!$B$3=""),"",IF(DATE(Settings!$B$3,11,1)&gt;TODAY(),"",IF(SUM(AS155)&gt;0,IF($M155=0,"",IF(AS155&gt;=$M155+IF(AND(ISNUMBER(AT155),AT155&gt;DATE(Settings!$B$3,11,Settings!$B$4)),ROUND($M155*Settings!$B$5/100,0),0),"Up to date",IF(TODAY()&gt;DATE(Settings!$B$3,11,Settings!$B$4),"Overdue","Partial payment"))),IF(TODAY()&gt;DATE(Settings!$B$3,11,Settings!$B$4),"Overdue","No package"))))</f>
        <v/>
      </c>
      <c r="AX155" t="str">
        <f>IF(OR($A155="",Settings!$B$3=""),"",IF(DATE(Settings!$B$3,12,1)&gt;TODAY(),"",IF(SUM(AV155)&gt;0,IF($M155=0,"",IF(AV155&gt;=$M155+IF(AND(ISNUMBER(AW155),AW155&gt;DATE(Settings!$B$3,12,Settings!$B$4)),ROUND($M155*Settings!$B$5/100,0),0),"Up to date",IF(TODAY()&gt;DATE(Settings!$B$3,12,Settings!$B$4),"Overdue","Partial payment"))),IF(TODAY()&gt;DATE(Settings!$B$3,12,Settings!$B$4),"Overdue","No package"))))</f>
        <v/>
      </c>
    </row>
    <row r="156" spans="12:50" x14ac:dyDescent="0.25">
      <c r="M156" s="2" t="str">
        <f>IF($A156="","",IFERROR(VLOOKUP($L156,Settings!$A$9:$B$14,2,FALSE),0))</f>
        <v/>
      </c>
      <c r="N156" t="str">
        <f>IF($A156="","",IF(Q156="Overdue",1,0)+IF(T156="Overdue",1,0)+IF(W156="Overdue",1,0)+IF(Z156="Overdue",1,0)+IF(AC156="Overdue",1,0)+IF(AF156="Overdue",1,0)+IF(AI156="Overdue",1,0)+IF(AL156="Overdue",1,0)+IF(AO156="Overdue",1,0)+IF(AR156="Overdue",1,0)+IF(AU156="Overdue",1,0)+IF(AX156="Overdue",1,0))</f>
        <v/>
      </c>
      <c r="Q156" t="str">
        <f>IF(OR($A156="",Settings!$B$3=""),"",IF(DATE(Settings!$B$3,1,1)&gt;TODAY(),"",IF(SUM(O156)&gt;0,IF($M156=0,"",IF(O156&gt;=$M156+IF(AND(ISNUMBER(P156),P156&gt;DATE(Settings!$B$3,1,Settings!$B$4)),ROUND($M156*Settings!$B$5/100,0),0),"Up to date",IF(TODAY()&gt;DATE(Settings!$B$3,1,Settings!$B$4),"Overdue","Partial payment"))),IF(TODAY()&gt;DATE(Settings!$B$3,1,Settings!$B$4),"Overdue","No package"))))</f>
        <v/>
      </c>
      <c r="T156" t="str">
        <f>IF(OR($A156="",Settings!$B$3=""),"",IF(DATE(Settings!$B$3,2,1)&gt;TODAY(),"",IF(SUM(R156)&gt;0,IF($M156=0,"",IF(R156&gt;=$M156+IF(AND(ISNUMBER(S156),S156&gt;DATE(Settings!$B$3,2,Settings!$B$4)),ROUND($M156*Settings!$B$5/100,0),0),"Up to date",IF(TODAY()&gt;DATE(Settings!$B$3,2,Settings!$B$4),"Overdue","Partial payment"))),IF(TODAY()&gt;DATE(Settings!$B$3,2,Settings!$B$4),"Overdue","No package"))))</f>
        <v/>
      </c>
      <c r="W156" t="str">
        <f>IF(OR($A156="",Settings!$B$3=""),"",IF(DATE(Settings!$B$3,3,1)&gt;TODAY(),"",IF(SUM(U156)&gt;0,IF($M156=0,"",IF(U156&gt;=$M156+IF(AND(ISNUMBER(V156),V156&gt;DATE(Settings!$B$3,3,Settings!$B$4)),ROUND($M156*Settings!$B$5/100,0),0),"Up to date",IF(TODAY()&gt;DATE(Settings!$B$3,3,Settings!$B$4),"Overdue","Partial payment"))),IF(TODAY()&gt;DATE(Settings!$B$3,3,Settings!$B$4),"Overdue","No package"))))</f>
        <v/>
      </c>
      <c r="Z156" t="str">
        <f>IF(OR($A156="",Settings!$B$3=""),"",IF(DATE(Settings!$B$3,4,1)&gt;TODAY(),"",IF(SUM(X156)&gt;0,IF($M156=0,"",IF(X156&gt;=$M156+IF(AND(ISNUMBER(Y156),Y156&gt;DATE(Settings!$B$3,4,Settings!$B$4)),ROUND($M156*Settings!$B$5/100,0),0),"Up to date",IF(TODAY()&gt;DATE(Settings!$B$3,4,Settings!$B$4),"Overdue","Partial payment"))),IF(TODAY()&gt;DATE(Settings!$B$3,4,Settings!$B$4),"Overdue","No package"))))</f>
        <v/>
      </c>
      <c r="AC156" t="str">
        <f>IF(OR($A156="",Settings!$B$3=""),"",IF(DATE(Settings!$B$3,5,1)&gt;TODAY(),"",IF(SUM(AA156)&gt;0,IF($M156=0,"",IF(AA156&gt;=$M156+IF(AND(ISNUMBER(AB156),AB156&gt;DATE(Settings!$B$3,5,Settings!$B$4)),ROUND($M156*Settings!$B$5/100,0),0),"Up to date",IF(TODAY()&gt;DATE(Settings!$B$3,5,Settings!$B$4),"Overdue","Partial payment"))),IF(TODAY()&gt;DATE(Settings!$B$3,5,Settings!$B$4),"Overdue","No package"))))</f>
        <v/>
      </c>
      <c r="AF156" t="str">
        <f>IF(OR($A156="",Settings!$B$3=""),"",IF(DATE(Settings!$B$3,6,1)&gt;TODAY(),"",IF(SUM(AD156)&gt;0,IF($M156=0,"",IF(AD156&gt;=$M156+IF(AND(ISNUMBER(AE156),AE156&gt;DATE(Settings!$B$3,6,Settings!$B$4)),ROUND($M156*Settings!$B$5/100,0),0),"Up to date",IF(TODAY()&gt;DATE(Settings!$B$3,6,Settings!$B$4),"Overdue","Partial payment"))),IF(TODAY()&gt;DATE(Settings!$B$3,6,Settings!$B$4),"Overdue","No package"))))</f>
        <v/>
      </c>
      <c r="AI156" t="str">
        <f>IF(OR($A156="",Settings!$B$3=""),"",IF(DATE(Settings!$B$3,7,1)&gt;TODAY(),"",IF(SUM(AG156)&gt;0,IF($M156=0,"",IF(AG156&gt;=$M156+IF(AND(ISNUMBER(AH156),AH156&gt;DATE(Settings!$B$3,7,Settings!$B$4)),ROUND($M156*Settings!$B$5/100,0),0),"Up to date",IF(TODAY()&gt;DATE(Settings!$B$3,7,Settings!$B$4),"Overdue","Partial payment"))),IF(TODAY()&gt;DATE(Settings!$B$3,7,Settings!$B$4),"Overdue","No package"))))</f>
        <v/>
      </c>
      <c r="AL156" t="str">
        <f>IF(OR($A156="",Settings!$B$3=""),"",IF(DATE(Settings!$B$3,8,1)&gt;TODAY(),"",IF(SUM(AJ156)&gt;0,IF($M156=0,"",IF(AJ156&gt;=$M156+IF(AND(ISNUMBER(AK156),AK156&gt;DATE(Settings!$B$3,8,Settings!$B$4)),ROUND($M156*Settings!$B$5/100,0),0),"Up to date",IF(TODAY()&gt;DATE(Settings!$B$3,8,Settings!$B$4),"Overdue","Partial payment"))),IF(TODAY()&gt;DATE(Settings!$B$3,8,Settings!$B$4),"Overdue","No package"))))</f>
        <v/>
      </c>
      <c r="AO156" t="str">
        <f>IF(OR($A156="",Settings!$B$3=""),"",IF(DATE(Settings!$B$3,9,1)&gt;TODAY(),"",IF(SUM(AM156)&gt;0,IF($M156=0,"",IF(AM156&gt;=$M156+IF(AND(ISNUMBER(AN156),AN156&gt;DATE(Settings!$B$3,9,Settings!$B$4)),ROUND($M156*Settings!$B$5/100,0),0),"Up to date",IF(TODAY()&gt;DATE(Settings!$B$3,9,Settings!$B$4),"Overdue","Partial payment"))),IF(TODAY()&gt;DATE(Settings!$B$3,9,Settings!$B$4),"Overdue","No package"))))</f>
        <v/>
      </c>
      <c r="AR156" t="str">
        <f>IF(OR($A156="",Settings!$B$3=""),"",IF(DATE(Settings!$B$3,10,1)&gt;TODAY(),"",IF(SUM(AP156)&gt;0,IF($M156=0,"",IF(AP156&gt;=$M156+IF(AND(ISNUMBER(AQ156),AQ156&gt;DATE(Settings!$B$3,10,Settings!$B$4)),ROUND($M156*Settings!$B$5/100,0),0),"Up to date",IF(TODAY()&gt;DATE(Settings!$B$3,10,Settings!$B$4),"Overdue","Partial payment"))),IF(TODAY()&gt;DATE(Settings!$B$3,10,Settings!$B$4),"Overdue","No package"))))</f>
        <v/>
      </c>
      <c r="AU156" t="str">
        <f>IF(OR($A156="",Settings!$B$3=""),"",IF(DATE(Settings!$B$3,11,1)&gt;TODAY(),"",IF(SUM(AS156)&gt;0,IF($M156=0,"",IF(AS156&gt;=$M156+IF(AND(ISNUMBER(AT156),AT156&gt;DATE(Settings!$B$3,11,Settings!$B$4)),ROUND($M156*Settings!$B$5/100,0),0),"Up to date",IF(TODAY()&gt;DATE(Settings!$B$3,11,Settings!$B$4),"Overdue","Partial payment"))),IF(TODAY()&gt;DATE(Settings!$B$3,11,Settings!$B$4),"Overdue","No package"))))</f>
        <v/>
      </c>
      <c r="AX156" t="str">
        <f>IF(OR($A156="",Settings!$B$3=""),"",IF(DATE(Settings!$B$3,12,1)&gt;TODAY(),"",IF(SUM(AV156)&gt;0,IF($M156=0,"",IF(AV156&gt;=$M156+IF(AND(ISNUMBER(AW156),AW156&gt;DATE(Settings!$B$3,12,Settings!$B$4)),ROUND($M156*Settings!$B$5/100,0),0),"Up to date",IF(TODAY()&gt;DATE(Settings!$B$3,12,Settings!$B$4),"Overdue","Partial payment"))),IF(TODAY()&gt;DATE(Settings!$B$3,12,Settings!$B$4),"Overdue","No package"))))</f>
        <v/>
      </c>
    </row>
    <row r="157" spans="12:50" x14ac:dyDescent="0.25">
      <c r="M157" s="2" t="str">
        <f>IF($A157="","",IFERROR(VLOOKUP($L157,Settings!$A$9:$B$14,2,FALSE),0))</f>
        <v/>
      </c>
      <c r="N157" t="str">
        <f>IF($A157="","",IF(Q157="Overdue",1,0)+IF(T157="Overdue",1,0)+IF(W157="Overdue",1,0)+IF(Z157="Overdue",1,0)+IF(AC157="Overdue",1,0)+IF(AF157="Overdue",1,0)+IF(AI157="Overdue",1,0)+IF(AL157="Overdue",1,0)+IF(AO157="Overdue",1,0)+IF(AR157="Overdue",1,0)+IF(AU157="Overdue",1,0)+IF(AX157="Overdue",1,0))</f>
        <v/>
      </c>
      <c r="Q157" t="str">
        <f>IF(OR($A157="",Settings!$B$3=""),"",IF(DATE(Settings!$B$3,1,1)&gt;TODAY(),"",IF(SUM(O157)&gt;0,IF($M157=0,"",IF(O157&gt;=$M157+IF(AND(ISNUMBER(P157),P157&gt;DATE(Settings!$B$3,1,Settings!$B$4)),ROUND($M157*Settings!$B$5/100,0),0),"Up to date",IF(TODAY()&gt;DATE(Settings!$B$3,1,Settings!$B$4),"Overdue","Partial payment"))),IF(TODAY()&gt;DATE(Settings!$B$3,1,Settings!$B$4),"Overdue","No package"))))</f>
        <v/>
      </c>
      <c r="T157" t="str">
        <f>IF(OR($A157="",Settings!$B$3=""),"",IF(DATE(Settings!$B$3,2,1)&gt;TODAY(),"",IF(SUM(R157)&gt;0,IF($M157=0,"",IF(R157&gt;=$M157+IF(AND(ISNUMBER(S157),S157&gt;DATE(Settings!$B$3,2,Settings!$B$4)),ROUND($M157*Settings!$B$5/100,0),0),"Up to date",IF(TODAY()&gt;DATE(Settings!$B$3,2,Settings!$B$4),"Overdue","Partial payment"))),IF(TODAY()&gt;DATE(Settings!$B$3,2,Settings!$B$4),"Overdue","No package"))))</f>
        <v/>
      </c>
      <c r="W157" t="str">
        <f>IF(OR($A157="",Settings!$B$3=""),"",IF(DATE(Settings!$B$3,3,1)&gt;TODAY(),"",IF(SUM(U157)&gt;0,IF($M157=0,"",IF(U157&gt;=$M157+IF(AND(ISNUMBER(V157),V157&gt;DATE(Settings!$B$3,3,Settings!$B$4)),ROUND($M157*Settings!$B$5/100,0),0),"Up to date",IF(TODAY()&gt;DATE(Settings!$B$3,3,Settings!$B$4),"Overdue","Partial payment"))),IF(TODAY()&gt;DATE(Settings!$B$3,3,Settings!$B$4),"Overdue","No package"))))</f>
        <v/>
      </c>
      <c r="Z157" t="str">
        <f>IF(OR($A157="",Settings!$B$3=""),"",IF(DATE(Settings!$B$3,4,1)&gt;TODAY(),"",IF(SUM(X157)&gt;0,IF($M157=0,"",IF(X157&gt;=$M157+IF(AND(ISNUMBER(Y157),Y157&gt;DATE(Settings!$B$3,4,Settings!$B$4)),ROUND($M157*Settings!$B$5/100,0),0),"Up to date",IF(TODAY()&gt;DATE(Settings!$B$3,4,Settings!$B$4),"Overdue","Partial payment"))),IF(TODAY()&gt;DATE(Settings!$B$3,4,Settings!$B$4),"Overdue","No package"))))</f>
        <v/>
      </c>
      <c r="AC157" t="str">
        <f>IF(OR($A157="",Settings!$B$3=""),"",IF(DATE(Settings!$B$3,5,1)&gt;TODAY(),"",IF(SUM(AA157)&gt;0,IF($M157=0,"",IF(AA157&gt;=$M157+IF(AND(ISNUMBER(AB157),AB157&gt;DATE(Settings!$B$3,5,Settings!$B$4)),ROUND($M157*Settings!$B$5/100,0),0),"Up to date",IF(TODAY()&gt;DATE(Settings!$B$3,5,Settings!$B$4),"Overdue","Partial payment"))),IF(TODAY()&gt;DATE(Settings!$B$3,5,Settings!$B$4),"Overdue","No package"))))</f>
        <v/>
      </c>
      <c r="AF157" t="str">
        <f>IF(OR($A157="",Settings!$B$3=""),"",IF(DATE(Settings!$B$3,6,1)&gt;TODAY(),"",IF(SUM(AD157)&gt;0,IF($M157=0,"",IF(AD157&gt;=$M157+IF(AND(ISNUMBER(AE157),AE157&gt;DATE(Settings!$B$3,6,Settings!$B$4)),ROUND($M157*Settings!$B$5/100,0),0),"Up to date",IF(TODAY()&gt;DATE(Settings!$B$3,6,Settings!$B$4),"Overdue","Partial payment"))),IF(TODAY()&gt;DATE(Settings!$B$3,6,Settings!$B$4),"Overdue","No package"))))</f>
        <v/>
      </c>
      <c r="AI157" t="str">
        <f>IF(OR($A157="",Settings!$B$3=""),"",IF(DATE(Settings!$B$3,7,1)&gt;TODAY(),"",IF(SUM(AG157)&gt;0,IF($M157=0,"",IF(AG157&gt;=$M157+IF(AND(ISNUMBER(AH157),AH157&gt;DATE(Settings!$B$3,7,Settings!$B$4)),ROUND($M157*Settings!$B$5/100,0),0),"Up to date",IF(TODAY()&gt;DATE(Settings!$B$3,7,Settings!$B$4),"Overdue","Partial payment"))),IF(TODAY()&gt;DATE(Settings!$B$3,7,Settings!$B$4),"Overdue","No package"))))</f>
        <v/>
      </c>
      <c r="AL157" t="str">
        <f>IF(OR($A157="",Settings!$B$3=""),"",IF(DATE(Settings!$B$3,8,1)&gt;TODAY(),"",IF(SUM(AJ157)&gt;0,IF($M157=0,"",IF(AJ157&gt;=$M157+IF(AND(ISNUMBER(AK157),AK157&gt;DATE(Settings!$B$3,8,Settings!$B$4)),ROUND($M157*Settings!$B$5/100,0),0),"Up to date",IF(TODAY()&gt;DATE(Settings!$B$3,8,Settings!$B$4),"Overdue","Partial payment"))),IF(TODAY()&gt;DATE(Settings!$B$3,8,Settings!$B$4),"Overdue","No package"))))</f>
        <v/>
      </c>
      <c r="AO157" t="str">
        <f>IF(OR($A157="",Settings!$B$3=""),"",IF(DATE(Settings!$B$3,9,1)&gt;TODAY(),"",IF(SUM(AM157)&gt;0,IF($M157=0,"",IF(AM157&gt;=$M157+IF(AND(ISNUMBER(AN157),AN157&gt;DATE(Settings!$B$3,9,Settings!$B$4)),ROUND($M157*Settings!$B$5/100,0),0),"Up to date",IF(TODAY()&gt;DATE(Settings!$B$3,9,Settings!$B$4),"Overdue","Partial payment"))),IF(TODAY()&gt;DATE(Settings!$B$3,9,Settings!$B$4),"Overdue","No package"))))</f>
        <v/>
      </c>
      <c r="AR157" t="str">
        <f>IF(OR($A157="",Settings!$B$3=""),"",IF(DATE(Settings!$B$3,10,1)&gt;TODAY(),"",IF(SUM(AP157)&gt;0,IF($M157=0,"",IF(AP157&gt;=$M157+IF(AND(ISNUMBER(AQ157),AQ157&gt;DATE(Settings!$B$3,10,Settings!$B$4)),ROUND($M157*Settings!$B$5/100,0),0),"Up to date",IF(TODAY()&gt;DATE(Settings!$B$3,10,Settings!$B$4),"Overdue","Partial payment"))),IF(TODAY()&gt;DATE(Settings!$B$3,10,Settings!$B$4),"Overdue","No package"))))</f>
        <v/>
      </c>
      <c r="AU157" t="str">
        <f>IF(OR($A157="",Settings!$B$3=""),"",IF(DATE(Settings!$B$3,11,1)&gt;TODAY(),"",IF(SUM(AS157)&gt;0,IF($M157=0,"",IF(AS157&gt;=$M157+IF(AND(ISNUMBER(AT157),AT157&gt;DATE(Settings!$B$3,11,Settings!$B$4)),ROUND($M157*Settings!$B$5/100,0),0),"Up to date",IF(TODAY()&gt;DATE(Settings!$B$3,11,Settings!$B$4),"Overdue","Partial payment"))),IF(TODAY()&gt;DATE(Settings!$B$3,11,Settings!$B$4),"Overdue","No package"))))</f>
        <v/>
      </c>
      <c r="AX157" t="str">
        <f>IF(OR($A157="",Settings!$B$3=""),"",IF(DATE(Settings!$B$3,12,1)&gt;TODAY(),"",IF(SUM(AV157)&gt;0,IF($M157=0,"",IF(AV157&gt;=$M157+IF(AND(ISNUMBER(AW157),AW157&gt;DATE(Settings!$B$3,12,Settings!$B$4)),ROUND($M157*Settings!$B$5/100,0),0),"Up to date",IF(TODAY()&gt;DATE(Settings!$B$3,12,Settings!$B$4),"Overdue","Partial payment"))),IF(TODAY()&gt;DATE(Settings!$B$3,12,Settings!$B$4),"Overdue","No package"))))</f>
        <v/>
      </c>
    </row>
    <row r="158" spans="12:50" x14ac:dyDescent="0.25">
      <c r="M158" s="2" t="str">
        <f>IF($A158="","",IFERROR(VLOOKUP($L158,Settings!$A$9:$B$14,2,FALSE),0))</f>
        <v/>
      </c>
      <c r="N158" t="str">
        <f>IF($A158="","",IF(Q158="Overdue",1,0)+IF(T158="Overdue",1,0)+IF(W158="Overdue",1,0)+IF(Z158="Overdue",1,0)+IF(AC158="Overdue",1,0)+IF(AF158="Overdue",1,0)+IF(AI158="Overdue",1,0)+IF(AL158="Overdue",1,0)+IF(AO158="Overdue",1,0)+IF(AR158="Overdue",1,0)+IF(AU158="Overdue",1,0)+IF(AX158="Overdue",1,0))</f>
        <v/>
      </c>
      <c r="Q158" t="str">
        <f>IF(OR($A158="",Settings!$B$3=""),"",IF(DATE(Settings!$B$3,1,1)&gt;TODAY(),"",IF(SUM(O158)&gt;0,IF($M158=0,"",IF(O158&gt;=$M158+IF(AND(ISNUMBER(P158),P158&gt;DATE(Settings!$B$3,1,Settings!$B$4)),ROUND($M158*Settings!$B$5/100,0),0),"Up to date",IF(TODAY()&gt;DATE(Settings!$B$3,1,Settings!$B$4),"Overdue","Partial payment"))),IF(TODAY()&gt;DATE(Settings!$B$3,1,Settings!$B$4),"Overdue","No package"))))</f>
        <v/>
      </c>
      <c r="T158" t="str">
        <f>IF(OR($A158="",Settings!$B$3=""),"",IF(DATE(Settings!$B$3,2,1)&gt;TODAY(),"",IF(SUM(R158)&gt;0,IF($M158=0,"",IF(R158&gt;=$M158+IF(AND(ISNUMBER(S158),S158&gt;DATE(Settings!$B$3,2,Settings!$B$4)),ROUND($M158*Settings!$B$5/100,0),0),"Up to date",IF(TODAY()&gt;DATE(Settings!$B$3,2,Settings!$B$4),"Overdue","Partial payment"))),IF(TODAY()&gt;DATE(Settings!$B$3,2,Settings!$B$4),"Overdue","No package"))))</f>
        <v/>
      </c>
      <c r="W158" t="str">
        <f>IF(OR($A158="",Settings!$B$3=""),"",IF(DATE(Settings!$B$3,3,1)&gt;TODAY(),"",IF(SUM(U158)&gt;0,IF($M158=0,"",IF(U158&gt;=$M158+IF(AND(ISNUMBER(V158),V158&gt;DATE(Settings!$B$3,3,Settings!$B$4)),ROUND($M158*Settings!$B$5/100,0),0),"Up to date",IF(TODAY()&gt;DATE(Settings!$B$3,3,Settings!$B$4),"Overdue","Partial payment"))),IF(TODAY()&gt;DATE(Settings!$B$3,3,Settings!$B$4),"Overdue","No package"))))</f>
        <v/>
      </c>
      <c r="Z158" t="str">
        <f>IF(OR($A158="",Settings!$B$3=""),"",IF(DATE(Settings!$B$3,4,1)&gt;TODAY(),"",IF(SUM(X158)&gt;0,IF($M158=0,"",IF(X158&gt;=$M158+IF(AND(ISNUMBER(Y158),Y158&gt;DATE(Settings!$B$3,4,Settings!$B$4)),ROUND($M158*Settings!$B$5/100,0),0),"Up to date",IF(TODAY()&gt;DATE(Settings!$B$3,4,Settings!$B$4),"Overdue","Partial payment"))),IF(TODAY()&gt;DATE(Settings!$B$3,4,Settings!$B$4),"Overdue","No package"))))</f>
        <v/>
      </c>
      <c r="AC158" t="str">
        <f>IF(OR($A158="",Settings!$B$3=""),"",IF(DATE(Settings!$B$3,5,1)&gt;TODAY(),"",IF(SUM(AA158)&gt;0,IF($M158=0,"",IF(AA158&gt;=$M158+IF(AND(ISNUMBER(AB158),AB158&gt;DATE(Settings!$B$3,5,Settings!$B$4)),ROUND($M158*Settings!$B$5/100,0),0),"Up to date",IF(TODAY()&gt;DATE(Settings!$B$3,5,Settings!$B$4),"Overdue","Partial payment"))),IF(TODAY()&gt;DATE(Settings!$B$3,5,Settings!$B$4),"Overdue","No package"))))</f>
        <v/>
      </c>
      <c r="AF158" t="str">
        <f>IF(OR($A158="",Settings!$B$3=""),"",IF(DATE(Settings!$B$3,6,1)&gt;TODAY(),"",IF(SUM(AD158)&gt;0,IF($M158=0,"",IF(AD158&gt;=$M158+IF(AND(ISNUMBER(AE158),AE158&gt;DATE(Settings!$B$3,6,Settings!$B$4)),ROUND($M158*Settings!$B$5/100,0),0),"Up to date",IF(TODAY()&gt;DATE(Settings!$B$3,6,Settings!$B$4),"Overdue","Partial payment"))),IF(TODAY()&gt;DATE(Settings!$B$3,6,Settings!$B$4),"Overdue","No package"))))</f>
        <v/>
      </c>
      <c r="AI158" t="str">
        <f>IF(OR($A158="",Settings!$B$3=""),"",IF(DATE(Settings!$B$3,7,1)&gt;TODAY(),"",IF(SUM(AG158)&gt;0,IF($M158=0,"",IF(AG158&gt;=$M158+IF(AND(ISNUMBER(AH158),AH158&gt;DATE(Settings!$B$3,7,Settings!$B$4)),ROUND($M158*Settings!$B$5/100,0),0),"Up to date",IF(TODAY()&gt;DATE(Settings!$B$3,7,Settings!$B$4),"Overdue","Partial payment"))),IF(TODAY()&gt;DATE(Settings!$B$3,7,Settings!$B$4),"Overdue","No package"))))</f>
        <v/>
      </c>
      <c r="AL158" t="str">
        <f>IF(OR($A158="",Settings!$B$3=""),"",IF(DATE(Settings!$B$3,8,1)&gt;TODAY(),"",IF(SUM(AJ158)&gt;0,IF($M158=0,"",IF(AJ158&gt;=$M158+IF(AND(ISNUMBER(AK158),AK158&gt;DATE(Settings!$B$3,8,Settings!$B$4)),ROUND($M158*Settings!$B$5/100,0),0),"Up to date",IF(TODAY()&gt;DATE(Settings!$B$3,8,Settings!$B$4),"Overdue","Partial payment"))),IF(TODAY()&gt;DATE(Settings!$B$3,8,Settings!$B$4),"Overdue","No package"))))</f>
        <v/>
      </c>
      <c r="AO158" t="str">
        <f>IF(OR($A158="",Settings!$B$3=""),"",IF(DATE(Settings!$B$3,9,1)&gt;TODAY(),"",IF(SUM(AM158)&gt;0,IF($M158=0,"",IF(AM158&gt;=$M158+IF(AND(ISNUMBER(AN158),AN158&gt;DATE(Settings!$B$3,9,Settings!$B$4)),ROUND($M158*Settings!$B$5/100,0),0),"Up to date",IF(TODAY()&gt;DATE(Settings!$B$3,9,Settings!$B$4),"Overdue","Partial payment"))),IF(TODAY()&gt;DATE(Settings!$B$3,9,Settings!$B$4),"Overdue","No package"))))</f>
        <v/>
      </c>
      <c r="AR158" t="str">
        <f>IF(OR($A158="",Settings!$B$3=""),"",IF(DATE(Settings!$B$3,10,1)&gt;TODAY(),"",IF(SUM(AP158)&gt;0,IF($M158=0,"",IF(AP158&gt;=$M158+IF(AND(ISNUMBER(AQ158),AQ158&gt;DATE(Settings!$B$3,10,Settings!$B$4)),ROUND($M158*Settings!$B$5/100,0),0),"Up to date",IF(TODAY()&gt;DATE(Settings!$B$3,10,Settings!$B$4),"Overdue","Partial payment"))),IF(TODAY()&gt;DATE(Settings!$B$3,10,Settings!$B$4),"Overdue","No package"))))</f>
        <v/>
      </c>
      <c r="AU158" t="str">
        <f>IF(OR($A158="",Settings!$B$3=""),"",IF(DATE(Settings!$B$3,11,1)&gt;TODAY(),"",IF(SUM(AS158)&gt;0,IF($M158=0,"",IF(AS158&gt;=$M158+IF(AND(ISNUMBER(AT158),AT158&gt;DATE(Settings!$B$3,11,Settings!$B$4)),ROUND($M158*Settings!$B$5/100,0),0),"Up to date",IF(TODAY()&gt;DATE(Settings!$B$3,11,Settings!$B$4),"Overdue","Partial payment"))),IF(TODAY()&gt;DATE(Settings!$B$3,11,Settings!$B$4),"Overdue","No package"))))</f>
        <v/>
      </c>
      <c r="AX158" t="str">
        <f>IF(OR($A158="",Settings!$B$3=""),"",IF(DATE(Settings!$B$3,12,1)&gt;TODAY(),"",IF(SUM(AV158)&gt;0,IF($M158=0,"",IF(AV158&gt;=$M158+IF(AND(ISNUMBER(AW158),AW158&gt;DATE(Settings!$B$3,12,Settings!$B$4)),ROUND($M158*Settings!$B$5/100,0),0),"Up to date",IF(TODAY()&gt;DATE(Settings!$B$3,12,Settings!$B$4),"Overdue","Partial payment"))),IF(TODAY()&gt;DATE(Settings!$B$3,12,Settings!$B$4),"Overdue","No package"))))</f>
        <v/>
      </c>
    </row>
    <row r="159" spans="12:50" x14ac:dyDescent="0.25">
      <c r="M159" s="2" t="str">
        <f>IF($A159="","",IFERROR(VLOOKUP($L159,Settings!$A$9:$B$14,2,FALSE),0))</f>
        <v/>
      </c>
      <c r="N159" t="str">
        <f>IF($A159="","",IF(Q159="Overdue",1,0)+IF(T159="Overdue",1,0)+IF(W159="Overdue",1,0)+IF(Z159="Overdue",1,0)+IF(AC159="Overdue",1,0)+IF(AF159="Overdue",1,0)+IF(AI159="Overdue",1,0)+IF(AL159="Overdue",1,0)+IF(AO159="Overdue",1,0)+IF(AR159="Overdue",1,0)+IF(AU159="Overdue",1,0)+IF(AX159="Overdue",1,0))</f>
        <v/>
      </c>
      <c r="Q159" t="str">
        <f>IF(OR($A159="",Settings!$B$3=""),"",IF(DATE(Settings!$B$3,1,1)&gt;TODAY(),"",IF(SUM(O159)&gt;0,IF($M159=0,"",IF(O159&gt;=$M159+IF(AND(ISNUMBER(P159),P159&gt;DATE(Settings!$B$3,1,Settings!$B$4)),ROUND($M159*Settings!$B$5/100,0),0),"Up to date",IF(TODAY()&gt;DATE(Settings!$B$3,1,Settings!$B$4),"Overdue","Partial payment"))),IF(TODAY()&gt;DATE(Settings!$B$3,1,Settings!$B$4),"Overdue","No package"))))</f>
        <v/>
      </c>
      <c r="T159" t="str">
        <f>IF(OR($A159="",Settings!$B$3=""),"",IF(DATE(Settings!$B$3,2,1)&gt;TODAY(),"",IF(SUM(R159)&gt;0,IF($M159=0,"",IF(R159&gt;=$M159+IF(AND(ISNUMBER(S159),S159&gt;DATE(Settings!$B$3,2,Settings!$B$4)),ROUND($M159*Settings!$B$5/100,0),0),"Up to date",IF(TODAY()&gt;DATE(Settings!$B$3,2,Settings!$B$4),"Overdue","Partial payment"))),IF(TODAY()&gt;DATE(Settings!$B$3,2,Settings!$B$4),"Overdue","No package"))))</f>
        <v/>
      </c>
      <c r="W159" t="str">
        <f>IF(OR($A159="",Settings!$B$3=""),"",IF(DATE(Settings!$B$3,3,1)&gt;TODAY(),"",IF(SUM(U159)&gt;0,IF($M159=0,"",IF(U159&gt;=$M159+IF(AND(ISNUMBER(V159),V159&gt;DATE(Settings!$B$3,3,Settings!$B$4)),ROUND($M159*Settings!$B$5/100,0),0),"Up to date",IF(TODAY()&gt;DATE(Settings!$B$3,3,Settings!$B$4),"Overdue","Partial payment"))),IF(TODAY()&gt;DATE(Settings!$B$3,3,Settings!$B$4),"Overdue","No package"))))</f>
        <v/>
      </c>
      <c r="Z159" t="str">
        <f>IF(OR($A159="",Settings!$B$3=""),"",IF(DATE(Settings!$B$3,4,1)&gt;TODAY(),"",IF(SUM(X159)&gt;0,IF($M159=0,"",IF(X159&gt;=$M159+IF(AND(ISNUMBER(Y159),Y159&gt;DATE(Settings!$B$3,4,Settings!$B$4)),ROUND($M159*Settings!$B$5/100,0),0),"Up to date",IF(TODAY()&gt;DATE(Settings!$B$3,4,Settings!$B$4),"Overdue","Partial payment"))),IF(TODAY()&gt;DATE(Settings!$B$3,4,Settings!$B$4),"Overdue","No package"))))</f>
        <v/>
      </c>
      <c r="AC159" t="str">
        <f>IF(OR($A159="",Settings!$B$3=""),"",IF(DATE(Settings!$B$3,5,1)&gt;TODAY(),"",IF(SUM(AA159)&gt;0,IF($M159=0,"",IF(AA159&gt;=$M159+IF(AND(ISNUMBER(AB159),AB159&gt;DATE(Settings!$B$3,5,Settings!$B$4)),ROUND($M159*Settings!$B$5/100,0),0),"Up to date",IF(TODAY()&gt;DATE(Settings!$B$3,5,Settings!$B$4),"Overdue","Partial payment"))),IF(TODAY()&gt;DATE(Settings!$B$3,5,Settings!$B$4),"Overdue","No package"))))</f>
        <v/>
      </c>
      <c r="AF159" t="str">
        <f>IF(OR($A159="",Settings!$B$3=""),"",IF(DATE(Settings!$B$3,6,1)&gt;TODAY(),"",IF(SUM(AD159)&gt;0,IF($M159=0,"",IF(AD159&gt;=$M159+IF(AND(ISNUMBER(AE159),AE159&gt;DATE(Settings!$B$3,6,Settings!$B$4)),ROUND($M159*Settings!$B$5/100,0),0),"Up to date",IF(TODAY()&gt;DATE(Settings!$B$3,6,Settings!$B$4),"Overdue","Partial payment"))),IF(TODAY()&gt;DATE(Settings!$B$3,6,Settings!$B$4),"Overdue","No package"))))</f>
        <v/>
      </c>
      <c r="AI159" t="str">
        <f>IF(OR($A159="",Settings!$B$3=""),"",IF(DATE(Settings!$B$3,7,1)&gt;TODAY(),"",IF(SUM(AG159)&gt;0,IF($M159=0,"",IF(AG159&gt;=$M159+IF(AND(ISNUMBER(AH159),AH159&gt;DATE(Settings!$B$3,7,Settings!$B$4)),ROUND($M159*Settings!$B$5/100,0),0),"Up to date",IF(TODAY()&gt;DATE(Settings!$B$3,7,Settings!$B$4),"Overdue","Partial payment"))),IF(TODAY()&gt;DATE(Settings!$B$3,7,Settings!$B$4),"Overdue","No package"))))</f>
        <v/>
      </c>
      <c r="AL159" t="str">
        <f>IF(OR($A159="",Settings!$B$3=""),"",IF(DATE(Settings!$B$3,8,1)&gt;TODAY(),"",IF(SUM(AJ159)&gt;0,IF($M159=0,"",IF(AJ159&gt;=$M159+IF(AND(ISNUMBER(AK159),AK159&gt;DATE(Settings!$B$3,8,Settings!$B$4)),ROUND($M159*Settings!$B$5/100,0),0),"Up to date",IF(TODAY()&gt;DATE(Settings!$B$3,8,Settings!$B$4),"Overdue","Partial payment"))),IF(TODAY()&gt;DATE(Settings!$B$3,8,Settings!$B$4),"Overdue","No package"))))</f>
        <v/>
      </c>
      <c r="AO159" t="str">
        <f>IF(OR($A159="",Settings!$B$3=""),"",IF(DATE(Settings!$B$3,9,1)&gt;TODAY(),"",IF(SUM(AM159)&gt;0,IF($M159=0,"",IF(AM159&gt;=$M159+IF(AND(ISNUMBER(AN159),AN159&gt;DATE(Settings!$B$3,9,Settings!$B$4)),ROUND($M159*Settings!$B$5/100,0),0),"Up to date",IF(TODAY()&gt;DATE(Settings!$B$3,9,Settings!$B$4),"Overdue","Partial payment"))),IF(TODAY()&gt;DATE(Settings!$B$3,9,Settings!$B$4),"Overdue","No package"))))</f>
        <v/>
      </c>
      <c r="AR159" t="str">
        <f>IF(OR($A159="",Settings!$B$3=""),"",IF(DATE(Settings!$B$3,10,1)&gt;TODAY(),"",IF(SUM(AP159)&gt;0,IF($M159=0,"",IF(AP159&gt;=$M159+IF(AND(ISNUMBER(AQ159),AQ159&gt;DATE(Settings!$B$3,10,Settings!$B$4)),ROUND($M159*Settings!$B$5/100,0),0),"Up to date",IF(TODAY()&gt;DATE(Settings!$B$3,10,Settings!$B$4),"Overdue","Partial payment"))),IF(TODAY()&gt;DATE(Settings!$B$3,10,Settings!$B$4),"Overdue","No package"))))</f>
        <v/>
      </c>
      <c r="AU159" t="str">
        <f>IF(OR($A159="",Settings!$B$3=""),"",IF(DATE(Settings!$B$3,11,1)&gt;TODAY(),"",IF(SUM(AS159)&gt;0,IF($M159=0,"",IF(AS159&gt;=$M159+IF(AND(ISNUMBER(AT159),AT159&gt;DATE(Settings!$B$3,11,Settings!$B$4)),ROUND($M159*Settings!$B$5/100,0),0),"Up to date",IF(TODAY()&gt;DATE(Settings!$B$3,11,Settings!$B$4),"Overdue","Partial payment"))),IF(TODAY()&gt;DATE(Settings!$B$3,11,Settings!$B$4),"Overdue","No package"))))</f>
        <v/>
      </c>
      <c r="AX159" t="str">
        <f>IF(OR($A159="",Settings!$B$3=""),"",IF(DATE(Settings!$B$3,12,1)&gt;TODAY(),"",IF(SUM(AV159)&gt;0,IF($M159=0,"",IF(AV159&gt;=$M159+IF(AND(ISNUMBER(AW159),AW159&gt;DATE(Settings!$B$3,12,Settings!$B$4)),ROUND($M159*Settings!$B$5/100,0),0),"Up to date",IF(TODAY()&gt;DATE(Settings!$B$3,12,Settings!$B$4),"Overdue","Partial payment"))),IF(TODAY()&gt;DATE(Settings!$B$3,12,Settings!$B$4),"Overdue","No package"))))</f>
        <v/>
      </c>
    </row>
    <row r="160" spans="12:50" x14ac:dyDescent="0.25">
      <c r="M160" s="2" t="str">
        <f>IF($A160="","",IFERROR(VLOOKUP($L160,Settings!$A$9:$B$14,2,FALSE),0))</f>
        <v/>
      </c>
      <c r="N160" t="str">
        <f>IF($A160="","",IF(Q160="Overdue",1,0)+IF(T160="Overdue",1,0)+IF(W160="Overdue",1,0)+IF(Z160="Overdue",1,0)+IF(AC160="Overdue",1,0)+IF(AF160="Overdue",1,0)+IF(AI160="Overdue",1,0)+IF(AL160="Overdue",1,0)+IF(AO160="Overdue",1,0)+IF(AR160="Overdue",1,0)+IF(AU160="Overdue",1,0)+IF(AX160="Overdue",1,0))</f>
        <v/>
      </c>
      <c r="Q160" t="str">
        <f>IF(OR($A160="",Settings!$B$3=""),"",IF(DATE(Settings!$B$3,1,1)&gt;TODAY(),"",IF(SUM(O160)&gt;0,IF($M160=0,"",IF(O160&gt;=$M160+IF(AND(ISNUMBER(P160),P160&gt;DATE(Settings!$B$3,1,Settings!$B$4)),ROUND($M160*Settings!$B$5/100,0),0),"Up to date",IF(TODAY()&gt;DATE(Settings!$B$3,1,Settings!$B$4),"Overdue","Partial payment"))),IF(TODAY()&gt;DATE(Settings!$B$3,1,Settings!$B$4),"Overdue","No package"))))</f>
        <v/>
      </c>
      <c r="T160" t="str">
        <f>IF(OR($A160="",Settings!$B$3=""),"",IF(DATE(Settings!$B$3,2,1)&gt;TODAY(),"",IF(SUM(R160)&gt;0,IF($M160=0,"",IF(R160&gt;=$M160+IF(AND(ISNUMBER(S160),S160&gt;DATE(Settings!$B$3,2,Settings!$B$4)),ROUND($M160*Settings!$B$5/100,0),0),"Up to date",IF(TODAY()&gt;DATE(Settings!$B$3,2,Settings!$B$4),"Overdue","Partial payment"))),IF(TODAY()&gt;DATE(Settings!$B$3,2,Settings!$B$4),"Overdue","No package"))))</f>
        <v/>
      </c>
      <c r="W160" t="str">
        <f>IF(OR($A160="",Settings!$B$3=""),"",IF(DATE(Settings!$B$3,3,1)&gt;TODAY(),"",IF(SUM(U160)&gt;0,IF($M160=0,"",IF(U160&gt;=$M160+IF(AND(ISNUMBER(V160),V160&gt;DATE(Settings!$B$3,3,Settings!$B$4)),ROUND($M160*Settings!$B$5/100,0),0),"Up to date",IF(TODAY()&gt;DATE(Settings!$B$3,3,Settings!$B$4),"Overdue","Partial payment"))),IF(TODAY()&gt;DATE(Settings!$B$3,3,Settings!$B$4),"Overdue","No package"))))</f>
        <v/>
      </c>
      <c r="Z160" t="str">
        <f>IF(OR($A160="",Settings!$B$3=""),"",IF(DATE(Settings!$B$3,4,1)&gt;TODAY(),"",IF(SUM(X160)&gt;0,IF($M160=0,"",IF(X160&gt;=$M160+IF(AND(ISNUMBER(Y160),Y160&gt;DATE(Settings!$B$3,4,Settings!$B$4)),ROUND($M160*Settings!$B$5/100,0),0),"Up to date",IF(TODAY()&gt;DATE(Settings!$B$3,4,Settings!$B$4),"Overdue","Partial payment"))),IF(TODAY()&gt;DATE(Settings!$B$3,4,Settings!$B$4),"Overdue","No package"))))</f>
        <v/>
      </c>
      <c r="AC160" t="str">
        <f>IF(OR($A160="",Settings!$B$3=""),"",IF(DATE(Settings!$B$3,5,1)&gt;TODAY(),"",IF(SUM(AA160)&gt;0,IF($M160=0,"",IF(AA160&gt;=$M160+IF(AND(ISNUMBER(AB160),AB160&gt;DATE(Settings!$B$3,5,Settings!$B$4)),ROUND($M160*Settings!$B$5/100,0),0),"Up to date",IF(TODAY()&gt;DATE(Settings!$B$3,5,Settings!$B$4),"Overdue","Partial payment"))),IF(TODAY()&gt;DATE(Settings!$B$3,5,Settings!$B$4),"Overdue","No package"))))</f>
        <v/>
      </c>
      <c r="AF160" t="str">
        <f>IF(OR($A160="",Settings!$B$3=""),"",IF(DATE(Settings!$B$3,6,1)&gt;TODAY(),"",IF(SUM(AD160)&gt;0,IF($M160=0,"",IF(AD160&gt;=$M160+IF(AND(ISNUMBER(AE160),AE160&gt;DATE(Settings!$B$3,6,Settings!$B$4)),ROUND($M160*Settings!$B$5/100,0),0),"Up to date",IF(TODAY()&gt;DATE(Settings!$B$3,6,Settings!$B$4),"Overdue","Partial payment"))),IF(TODAY()&gt;DATE(Settings!$B$3,6,Settings!$B$4),"Overdue","No package"))))</f>
        <v/>
      </c>
      <c r="AI160" t="str">
        <f>IF(OR($A160="",Settings!$B$3=""),"",IF(DATE(Settings!$B$3,7,1)&gt;TODAY(),"",IF(SUM(AG160)&gt;0,IF($M160=0,"",IF(AG160&gt;=$M160+IF(AND(ISNUMBER(AH160),AH160&gt;DATE(Settings!$B$3,7,Settings!$B$4)),ROUND($M160*Settings!$B$5/100,0),0),"Up to date",IF(TODAY()&gt;DATE(Settings!$B$3,7,Settings!$B$4),"Overdue","Partial payment"))),IF(TODAY()&gt;DATE(Settings!$B$3,7,Settings!$B$4),"Overdue","No package"))))</f>
        <v/>
      </c>
      <c r="AL160" t="str">
        <f>IF(OR($A160="",Settings!$B$3=""),"",IF(DATE(Settings!$B$3,8,1)&gt;TODAY(),"",IF(SUM(AJ160)&gt;0,IF($M160=0,"",IF(AJ160&gt;=$M160+IF(AND(ISNUMBER(AK160),AK160&gt;DATE(Settings!$B$3,8,Settings!$B$4)),ROUND($M160*Settings!$B$5/100,0),0),"Up to date",IF(TODAY()&gt;DATE(Settings!$B$3,8,Settings!$B$4),"Overdue","Partial payment"))),IF(TODAY()&gt;DATE(Settings!$B$3,8,Settings!$B$4),"Overdue","No package"))))</f>
        <v/>
      </c>
      <c r="AO160" t="str">
        <f>IF(OR($A160="",Settings!$B$3=""),"",IF(DATE(Settings!$B$3,9,1)&gt;TODAY(),"",IF(SUM(AM160)&gt;0,IF($M160=0,"",IF(AM160&gt;=$M160+IF(AND(ISNUMBER(AN160),AN160&gt;DATE(Settings!$B$3,9,Settings!$B$4)),ROUND($M160*Settings!$B$5/100,0),0),"Up to date",IF(TODAY()&gt;DATE(Settings!$B$3,9,Settings!$B$4),"Overdue","Partial payment"))),IF(TODAY()&gt;DATE(Settings!$B$3,9,Settings!$B$4),"Overdue","No package"))))</f>
        <v/>
      </c>
      <c r="AR160" t="str">
        <f>IF(OR($A160="",Settings!$B$3=""),"",IF(DATE(Settings!$B$3,10,1)&gt;TODAY(),"",IF(SUM(AP160)&gt;0,IF($M160=0,"",IF(AP160&gt;=$M160+IF(AND(ISNUMBER(AQ160),AQ160&gt;DATE(Settings!$B$3,10,Settings!$B$4)),ROUND($M160*Settings!$B$5/100,0),0),"Up to date",IF(TODAY()&gt;DATE(Settings!$B$3,10,Settings!$B$4),"Overdue","Partial payment"))),IF(TODAY()&gt;DATE(Settings!$B$3,10,Settings!$B$4),"Overdue","No package"))))</f>
        <v/>
      </c>
      <c r="AU160" t="str">
        <f>IF(OR($A160="",Settings!$B$3=""),"",IF(DATE(Settings!$B$3,11,1)&gt;TODAY(),"",IF(SUM(AS160)&gt;0,IF($M160=0,"",IF(AS160&gt;=$M160+IF(AND(ISNUMBER(AT160),AT160&gt;DATE(Settings!$B$3,11,Settings!$B$4)),ROUND($M160*Settings!$B$5/100,0),0),"Up to date",IF(TODAY()&gt;DATE(Settings!$B$3,11,Settings!$B$4),"Overdue","Partial payment"))),IF(TODAY()&gt;DATE(Settings!$B$3,11,Settings!$B$4),"Overdue","No package"))))</f>
        <v/>
      </c>
      <c r="AX160" t="str">
        <f>IF(OR($A160="",Settings!$B$3=""),"",IF(DATE(Settings!$B$3,12,1)&gt;TODAY(),"",IF(SUM(AV160)&gt;0,IF($M160=0,"",IF(AV160&gt;=$M160+IF(AND(ISNUMBER(AW160),AW160&gt;DATE(Settings!$B$3,12,Settings!$B$4)),ROUND($M160*Settings!$B$5/100,0),0),"Up to date",IF(TODAY()&gt;DATE(Settings!$B$3,12,Settings!$B$4),"Overdue","Partial payment"))),IF(TODAY()&gt;DATE(Settings!$B$3,12,Settings!$B$4),"Overdue","No package"))))</f>
        <v/>
      </c>
    </row>
    <row r="161" spans="12:50" x14ac:dyDescent="0.25">
      <c r="M161" s="2" t="str">
        <f>IF($A161="","",IFERROR(VLOOKUP($L161,Settings!$A$9:$B$14,2,FALSE),0))</f>
        <v/>
      </c>
      <c r="N161" t="str">
        <f>IF($A161="","",IF(Q161="Overdue",1,0)+IF(T161="Overdue",1,0)+IF(W161="Overdue",1,0)+IF(Z161="Overdue",1,0)+IF(AC161="Overdue",1,0)+IF(AF161="Overdue",1,0)+IF(AI161="Overdue",1,0)+IF(AL161="Overdue",1,0)+IF(AO161="Overdue",1,0)+IF(AR161="Overdue",1,0)+IF(AU161="Overdue",1,0)+IF(AX161="Overdue",1,0))</f>
        <v/>
      </c>
      <c r="Q161" t="str">
        <f>IF(OR($A161="",Settings!$B$3=""),"",IF(DATE(Settings!$B$3,1,1)&gt;TODAY(),"",IF(SUM(O161)&gt;0,IF($M161=0,"",IF(O161&gt;=$M161+IF(AND(ISNUMBER(P161),P161&gt;DATE(Settings!$B$3,1,Settings!$B$4)),ROUND($M161*Settings!$B$5/100,0),0),"Up to date",IF(TODAY()&gt;DATE(Settings!$B$3,1,Settings!$B$4),"Overdue","Partial payment"))),IF(TODAY()&gt;DATE(Settings!$B$3,1,Settings!$B$4),"Overdue","No package"))))</f>
        <v/>
      </c>
      <c r="T161" t="str">
        <f>IF(OR($A161="",Settings!$B$3=""),"",IF(DATE(Settings!$B$3,2,1)&gt;TODAY(),"",IF(SUM(R161)&gt;0,IF($M161=0,"",IF(R161&gt;=$M161+IF(AND(ISNUMBER(S161),S161&gt;DATE(Settings!$B$3,2,Settings!$B$4)),ROUND($M161*Settings!$B$5/100,0),0),"Up to date",IF(TODAY()&gt;DATE(Settings!$B$3,2,Settings!$B$4),"Overdue","Partial payment"))),IF(TODAY()&gt;DATE(Settings!$B$3,2,Settings!$B$4),"Overdue","No package"))))</f>
        <v/>
      </c>
      <c r="W161" t="str">
        <f>IF(OR($A161="",Settings!$B$3=""),"",IF(DATE(Settings!$B$3,3,1)&gt;TODAY(),"",IF(SUM(U161)&gt;0,IF($M161=0,"",IF(U161&gt;=$M161+IF(AND(ISNUMBER(V161),V161&gt;DATE(Settings!$B$3,3,Settings!$B$4)),ROUND($M161*Settings!$B$5/100,0),0),"Up to date",IF(TODAY()&gt;DATE(Settings!$B$3,3,Settings!$B$4),"Overdue","Partial payment"))),IF(TODAY()&gt;DATE(Settings!$B$3,3,Settings!$B$4),"Overdue","No package"))))</f>
        <v/>
      </c>
      <c r="Z161" t="str">
        <f>IF(OR($A161="",Settings!$B$3=""),"",IF(DATE(Settings!$B$3,4,1)&gt;TODAY(),"",IF(SUM(X161)&gt;0,IF($M161=0,"",IF(X161&gt;=$M161+IF(AND(ISNUMBER(Y161),Y161&gt;DATE(Settings!$B$3,4,Settings!$B$4)),ROUND($M161*Settings!$B$5/100,0),0),"Up to date",IF(TODAY()&gt;DATE(Settings!$B$3,4,Settings!$B$4),"Overdue","Partial payment"))),IF(TODAY()&gt;DATE(Settings!$B$3,4,Settings!$B$4),"Overdue","No package"))))</f>
        <v/>
      </c>
      <c r="AC161" t="str">
        <f>IF(OR($A161="",Settings!$B$3=""),"",IF(DATE(Settings!$B$3,5,1)&gt;TODAY(),"",IF(SUM(AA161)&gt;0,IF($M161=0,"",IF(AA161&gt;=$M161+IF(AND(ISNUMBER(AB161),AB161&gt;DATE(Settings!$B$3,5,Settings!$B$4)),ROUND($M161*Settings!$B$5/100,0),0),"Up to date",IF(TODAY()&gt;DATE(Settings!$B$3,5,Settings!$B$4),"Overdue","Partial payment"))),IF(TODAY()&gt;DATE(Settings!$B$3,5,Settings!$B$4),"Overdue","No package"))))</f>
        <v/>
      </c>
      <c r="AF161" t="str">
        <f>IF(OR($A161="",Settings!$B$3=""),"",IF(DATE(Settings!$B$3,6,1)&gt;TODAY(),"",IF(SUM(AD161)&gt;0,IF($M161=0,"",IF(AD161&gt;=$M161+IF(AND(ISNUMBER(AE161),AE161&gt;DATE(Settings!$B$3,6,Settings!$B$4)),ROUND($M161*Settings!$B$5/100,0),0),"Up to date",IF(TODAY()&gt;DATE(Settings!$B$3,6,Settings!$B$4),"Overdue","Partial payment"))),IF(TODAY()&gt;DATE(Settings!$B$3,6,Settings!$B$4),"Overdue","No package"))))</f>
        <v/>
      </c>
      <c r="AI161" t="str">
        <f>IF(OR($A161="",Settings!$B$3=""),"",IF(DATE(Settings!$B$3,7,1)&gt;TODAY(),"",IF(SUM(AG161)&gt;0,IF($M161=0,"",IF(AG161&gt;=$M161+IF(AND(ISNUMBER(AH161),AH161&gt;DATE(Settings!$B$3,7,Settings!$B$4)),ROUND($M161*Settings!$B$5/100,0),0),"Up to date",IF(TODAY()&gt;DATE(Settings!$B$3,7,Settings!$B$4),"Overdue","Partial payment"))),IF(TODAY()&gt;DATE(Settings!$B$3,7,Settings!$B$4),"Overdue","No package"))))</f>
        <v/>
      </c>
      <c r="AL161" t="str">
        <f>IF(OR($A161="",Settings!$B$3=""),"",IF(DATE(Settings!$B$3,8,1)&gt;TODAY(),"",IF(SUM(AJ161)&gt;0,IF($M161=0,"",IF(AJ161&gt;=$M161+IF(AND(ISNUMBER(AK161),AK161&gt;DATE(Settings!$B$3,8,Settings!$B$4)),ROUND($M161*Settings!$B$5/100,0),0),"Up to date",IF(TODAY()&gt;DATE(Settings!$B$3,8,Settings!$B$4),"Overdue","Partial payment"))),IF(TODAY()&gt;DATE(Settings!$B$3,8,Settings!$B$4),"Overdue","No package"))))</f>
        <v/>
      </c>
      <c r="AO161" t="str">
        <f>IF(OR($A161="",Settings!$B$3=""),"",IF(DATE(Settings!$B$3,9,1)&gt;TODAY(),"",IF(SUM(AM161)&gt;0,IF($M161=0,"",IF(AM161&gt;=$M161+IF(AND(ISNUMBER(AN161),AN161&gt;DATE(Settings!$B$3,9,Settings!$B$4)),ROUND($M161*Settings!$B$5/100,0),0),"Up to date",IF(TODAY()&gt;DATE(Settings!$B$3,9,Settings!$B$4),"Overdue","Partial payment"))),IF(TODAY()&gt;DATE(Settings!$B$3,9,Settings!$B$4),"Overdue","No package"))))</f>
        <v/>
      </c>
      <c r="AR161" t="str">
        <f>IF(OR($A161="",Settings!$B$3=""),"",IF(DATE(Settings!$B$3,10,1)&gt;TODAY(),"",IF(SUM(AP161)&gt;0,IF($M161=0,"",IF(AP161&gt;=$M161+IF(AND(ISNUMBER(AQ161),AQ161&gt;DATE(Settings!$B$3,10,Settings!$B$4)),ROUND($M161*Settings!$B$5/100,0),0),"Up to date",IF(TODAY()&gt;DATE(Settings!$B$3,10,Settings!$B$4),"Overdue","Partial payment"))),IF(TODAY()&gt;DATE(Settings!$B$3,10,Settings!$B$4),"Overdue","No package"))))</f>
        <v/>
      </c>
      <c r="AU161" t="str">
        <f>IF(OR($A161="",Settings!$B$3=""),"",IF(DATE(Settings!$B$3,11,1)&gt;TODAY(),"",IF(SUM(AS161)&gt;0,IF($M161=0,"",IF(AS161&gt;=$M161+IF(AND(ISNUMBER(AT161),AT161&gt;DATE(Settings!$B$3,11,Settings!$B$4)),ROUND($M161*Settings!$B$5/100,0),0),"Up to date",IF(TODAY()&gt;DATE(Settings!$B$3,11,Settings!$B$4),"Overdue","Partial payment"))),IF(TODAY()&gt;DATE(Settings!$B$3,11,Settings!$B$4),"Overdue","No package"))))</f>
        <v/>
      </c>
      <c r="AX161" t="str">
        <f>IF(OR($A161="",Settings!$B$3=""),"",IF(DATE(Settings!$B$3,12,1)&gt;TODAY(),"",IF(SUM(AV161)&gt;0,IF($M161=0,"",IF(AV161&gt;=$M161+IF(AND(ISNUMBER(AW161),AW161&gt;DATE(Settings!$B$3,12,Settings!$B$4)),ROUND($M161*Settings!$B$5/100,0),0),"Up to date",IF(TODAY()&gt;DATE(Settings!$B$3,12,Settings!$B$4),"Overdue","Partial payment"))),IF(TODAY()&gt;DATE(Settings!$B$3,12,Settings!$B$4),"Overdue","No package"))))</f>
        <v/>
      </c>
    </row>
    <row r="162" spans="12:50" x14ac:dyDescent="0.25">
      <c r="M162" s="2" t="str">
        <f>IF($A162="","",IFERROR(VLOOKUP($L162,Settings!$A$9:$B$14,2,FALSE),0))</f>
        <v/>
      </c>
      <c r="N162" t="str">
        <f>IF($A162="","",IF(Q162="Overdue",1,0)+IF(T162="Overdue",1,0)+IF(W162="Overdue",1,0)+IF(Z162="Overdue",1,0)+IF(AC162="Overdue",1,0)+IF(AF162="Overdue",1,0)+IF(AI162="Overdue",1,0)+IF(AL162="Overdue",1,0)+IF(AO162="Overdue",1,0)+IF(AR162="Overdue",1,0)+IF(AU162="Overdue",1,0)+IF(AX162="Overdue",1,0))</f>
        <v/>
      </c>
      <c r="Q162" t="str">
        <f>IF(OR($A162="",Settings!$B$3=""),"",IF(DATE(Settings!$B$3,1,1)&gt;TODAY(),"",IF(SUM(O162)&gt;0,IF($M162=0,"",IF(O162&gt;=$M162+IF(AND(ISNUMBER(P162),P162&gt;DATE(Settings!$B$3,1,Settings!$B$4)),ROUND($M162*Settings!$B$5/100,0),0),"Up to date",IF(TODAY()&gt;DATE(Settings!$B$3,1,Settings!$B$4),"Overdue","Partial payment"))),IF(TODAY()&gt;DATE(Settings!$B$3,1,Settings!$B$4),"Overdue","No package"))))</f>
        <v/>
      </c>
      <c r="T162" t="str">
        <f>IF(OR($A162="",Settings!$B$3=""),"",IF(DATE(Settings!$B$3,2,1)&gt;TODAY(),"",IF(SUM(R162)&gt;0,IF($M162=0,"",IF(R162&gt;=$M162+IF(AND(ISNUMBER(S162),S162&gt;DATE(Settings!$B$3,2,Settings!$B$4)),ROUND($M162*Settings!$B$5/100,0),0),"Up to date",IF(TODAY()&gt;DATE(Settings!$B$3,2,Settings!$B$4),"Overdue","Partial payment"))),IF(TODAY()&gt;DATE(Settings!$B$3,2,Settings!$B$4),"Overdue","No package"))))</f>
        <v/>
      </c>
      <c r="W162" t="str">
        <f>IF(OR($A162="",Settings!$B$3=""),"",IF(DATE(Settings!$B$3,3,1)&gt;TODAY(),"",IF(SUM(U162)&gt;0,IF($M162=0,"",IF(U162&gt;=$M162+IF(AND(ISNUMBER(V162),V162&gt;DATE(Settings!$B$3,3,Settings!$B$4)),ROUND($M162*Settings!$B$5/100,0),0),"Up to date",IF(TODAY()&gt;DATE(Settings!$B$3,3,Settings!$B$4),"Overdue","Partial payment"))),IF(TODAY()&gt;DATE(Settings!$B$3,3,Settings!$B$4),"Overdue","No package"))))</f>
        <v/>
      </c>
      <c r="Z162" t="str">
        <f>IF(OR($A162="",Settings!$B$3=""),"",IF(DATE(Settings!$B$3,4,1)&gt;TODAY(),"",IF(SUM(X162)&gt;0,IF($M162=0,"",IF(X162&gt;=$M162+IF(AND(ISNUMBER(Y162),Y162&gt;DATE(Settings!$B$3,4,Settings!$B$4)),ROUND($M162*Settings!$B$5/100,0),0),"Up to date",IF(TODAY()&gt;DATE(Settings!$B$3,4,Settings!$B$4),"Overdue","Partial payment"))),IF(TODAY()&gt;DATE(Settings!$B$3,4,Settings!$B$4),"Overdue","No package"))))</f>
        <v/>
      </c>
      <c r="AC162" t="str">
        <f>IF(OR($A162="",Settings!$B$3=""),"",IF(DATE(Settings!$B$3,5,1)&gt;TODAY(),"",IF(SUM(AA162)&gt;0,IF($M162=0,"",IF(AA162&gt;=$M162+IF(AND(ISNUMBER(AB162),AB162&gt;DATE(Settings!$B$3,5,Settings!$B$4)),ROUND($M162*Settings!$B$5/100,0),0),"Up to date",IF(TODAY()&gt;DATE(Settings!$B$3,5,Settings!$B$4),"Overdue","Partial payment"))),IF(TODAY()&gt;DATE(Settings!$B$3,5,Settings!$B$4),"Overdue","No package"))))</f>
        <v/>
      </c>
      <c r="AF162" t="str">
        <f>IF(OR($A162="",Settings!$B$3=""),"",IF(DATE(Settings!$B$3,6,1)&gt;TODAY(),"",IF(SUM(AD162)&gt;0,IF($M162=0,"",IF(AD162&gt;=$M162+IF(AND(ISNUMBER(AE162),AE162&gt;DATE(Settings!$B$3,6,Settings!$B$4)),ROUND($M162*Settings!$B$5/100,0),0),"Up to date",IF(TODAY()&gt;DATE(Settings!$B$3,6,Settings!$B$4),"Overdue","Partial payment"))),IF(TODAY()&gt;DATE(Settings!$B$3,6,Settings!$B$4),"Overdue","No package"))))</f>
        <v/>
      </c>
      <c r="AI162" t="str">
        <f>IF(OR($A162="",Settings!$B$3=""),"",IF(DATE(Settings!$B$3,7,1)&gt;TODAY(),"",IF(SUM(AG162)&gt;0,IF($M162=0,"",IF(AG162&gt;=$M162+IF(AND(ISNUMBER(AH162),AH162&gt;DATE(Settings!$B$3,7,Settings!$B$4)),ROUND($M162*Settings!$B$5/100,0),0),"Up to date",IF(TODAY()&gt;DATE(Settings!$B$3,7,Settings!$B$4),"Overdue","Partial payment"))),IF(TODAY()&gt;DATE(Settings!$B$3,7,Settings!$B$4),"Overdue","No package"))))</f>
        <v/>
      </c>
      <c r="AL162" t="str">
        <f>IF(OR($A162="",Settings!$B$3=""),"",IF(DATE(Settings!$B$3,8,1)&gt;TODAY(),"",IF(SUM(AJ162)&gt;0,IF($M162=0,"",IF(AJ162&gt;=$M162+IF(AND(ISNUMBER(AK162),AK162&gt;DATE(Settings!$B$3,8,Settings!$B$4)),ROUND($M162*Settings!$B$5/100,0),0),"Up to date",IF(TODAY()&gt;DATE(Settings!$B$3,8,Settings!$B$4),"Overdue","Partial payment"))),IF(TODAY()&gt;DATE(Settings!$B$3,8,Settings!$B$4),"Overdue","No package"))))</f>
        <v/>
      </c>
      <c r="AO162" t="str">
        <f>IF(OR($A162="",Settings!$B$3=""),"",IF(DATE(Settings!$B$3,9,1)&gt;TODAY(),"",IF(SUM(AM162)&gt;0,IF($M162=0,"",IF(AM162&gt;=$M162+IF(AND(ISNUMBER(AN162),AN162&gt;DATE(Settings!$B$3,9,Settings!$B$4)),ROUND($M162*Settings!$B$5/100,0),0),"Up to date",IF(TODAY()&gt;DATE(Settings!$B$3,9,Settings!$B$4),"Overdue","Partial payment"))),IF(TODAY()&gt;DATE(Settings!$B$3,9,Settings!$B$4),"Overdue","No package"))))</f>
        <v/>
      </c>
      <c r="AR162" t="str">
        <f>IF(OR($A162="",Settings!$B$3=""),"",IF(DATE(Settings!$B$3,10,1)&gt;TODAY(),"",IF(SUM(AP162)&gt;0,IF($M162=0,"",IF(AP162&gt;=$M162+IF(AND(ISNUMBER(AQ162),AQ162&gt;DATE(Settings!$B$3,10,Settings!$B$4)),ROUND($M162*Settings!$B$5/100,0),0),"Up to date",IF(TODAY()&gt;DATE(Settings!$B$3,10,Settings!$B$4),"Overdue","Partial payment"))),IF(TODAY()&gt;DATE(Settings!$B$3,10,Settings!$B$4),"Overdue","No package"))))</f>
        <v/>
      </c>
      <c r="AU162" t="str">
        <f>IF(OR($A162="",Settings!$B$3=""),"",IF(DATE(Settings!$B$3,11,1)&gt;TODAY(),"",IF(SUM(AS162)&gt;0,IF($M162=0,"",IF(AS162&gt;=$M162+IF(AND(ISNUMBER(AT162),AT162&gt;DATE(Settings!$B$3,11,Settings!$B$4)),ROUND($M162*Settings!$B$5/100,0),0),"Up to date",IF(TODAY()&gt;DATE(Settings!$B$3,11,Settings!$B$4),"Overdue","Partial payment"))),IF(TODAY()&gt;DATE(Settings!$B$3,11,Settings!$B$4),"Overdue","No package"))))</f>
        <v/>
      </c>
      <c r="AX162" t="str">
        <f>IF(OR($A162="",Settings!$B$3=""),"",IF(DATE(Settings!$B$3,12,1)&gt;TODAY(),"",IF(SUM(AV162)&gt;0,IF($M162=0,"",IF(AV162&gt;=$M162+IF(AND(ISNUMBER(AW162),AW162&gt;DATE(Settings!$B$3,12,Settings!$B$4)),ROUND($M162*Settings!$B$5/100,0),0),"Up to date",IF(TODAY()&gt;DATE(Settings!$B$3,12,Settings!$B$4),"Overdue","Partial payment"))),IF(TODAY()&gt;DATE(Settings!$B$3,12,Settings!$B$4),"Overdue","No package"))))</f>
        <v/>
      </c>
    </row>
    <row r="163" spans="12:50" x14ac:dyDescent="0.25">
      <c r="M163" s="2" t="str">
        <f>IF($A163="","",IFERROR(VLOOKUP($L163,Settings!$A$9:$B$14,2,FALSE),0))</f>
        <v/>
      </c>
      <c r="N163" t="str">
        <f>IF($A163="","",IF(Q163="Overdue",1,0)+IF(T163="Overdue",1,0)+IF(W163="Overdue",1,0)+IF(Z163="Overdue",1,0)+IF(AC163="Overdue",1,0)+IF(AF163="Overdue",1,0)+IF(AI163="Overdue",1,0)+IF(AL163="Overdue",1,0)+IF(AO163="Overdue",1,0)+IF(AR163="Overdue",1,0)+IF(AU163="Overdue",1,0)+IF(AX163="Overdue",1,0))</f>
        <v/>
      </c>
      <c r="Q163" t="str">
        <f>IF(OR($A163="",Settings!$B$3=""),"",IF(DATE(Settings!$B$3,1,1)&gt;TODAY(),"",IF(SUM(O163)&gt;0,IF($M163=0,"",IF(O163&gt;=$M163+IF(AND(ISNUMBER(P163),P163&gt;DATE(Settings!$B$3,1,Settings!$B$4)),ROUND($M163*Settings!$B$5/100,0),0),"Up to date",IF(TODAY()&gt;DATE(Settings!$B$3,1,Settings!$B$4),"Overdue","Partial payment"))),IF(TODAY()&gt;DATE(Settings!$B$3,1,Settings!$B$4),"Overdue","No package"))))</f>
        <v/>
      </c>
      <c r="T163" t="str">
        <f>IF(OR($A163="",Settings!$B$3=""),"",IF(DATE(Settings!$B$3,2,1)&gt;TODAY(),"",IF(SUM(R163)&gt;0,IF($M163=0,"",IF(R163&gt;=$M163+IF(AND(ISNUMBER(S163),S163&gt;DATE(Settings!$B$3,2,Settings!$B$4)),ROUND($M163*Settings!$B$5/100,0),0),"Up to date",IF(TODAY()&gt;DATE(Settings!$B$3,2,Settings!$B$4),"Overdue","Partial payment"))),IF(TODAY()&gt;DATE(Settings!$B$3,2,Settings!$B$4),"Overdue","No package"))))</f>
        <v/>
      </c>
      <c r="W163" t="str">
        <f>IF(OR($A163="",Settings!$B$3=""),"",IF(DATE(Settings!$B$3,3,1)&gt;TODAY(),"",IF(SUM(U163)&gt;0,IF($M163=0,"",IF(U163&gt;=$M163+IF(AND(ISNUMBER(V163),V163&gt;DATE(Settings!$B$3,3,Settings!$B$4)),ROUND($M163*Settings!$B$5/100,0),0),"Up to date",IF(TODAY()&gt;DATE(Settings!$B$3,3,Settings!$B$4),"Overdue","Partial payment"))),IF(TODAY()&gt;DATE(Settings!$B$3,3,Settings!$B$4),"Overdue","No package"))))</f>
        <v/>
      </c>
      <c r="Z163" t="str">
        <f>IF(OR($A163="",Settings!$B$3=""),"",IF(DATE(Settings!$B$3,4,1)&gt;TODAY(),"",IF(SUM(X163)&gt;0,IF($M163=0,"",IF(X163&gt;=$M163+IF(AND(ISNUMBER(Y163),Y163&gt;DATE(Settings!$B$3,4,Settings!$B$4)),ROUND($M163*Settings!$B$5/100,0),0),"Up to date",IF(TODAY()&gt;DATE(Settings!$B$3,4,Settings!$B$4),"Overdue","Partial payment"))),IF(TODAY()&gt;DATE(Settings!$B$3,4,Settings!$B$4),"Overdue","No package"))))</f>
        <v/>
      </c>
      <c r="AC163" t="str">
        <f>IF(OR($A163="",Settings!$B$3=""),"",IF(DATE(Settings!$B$3,5,1)&gt;TODAY(),"",IF(SUM(AA163)&gt;0,IF($M163=0,"",IF(AA163&gt;=$M163+IF(AND(ISNUMBER(AB163),AB163&gt;DATE(Settings!$B$3,5,Settings!$B$4)),ROUND($M163*Settings!$B$5/100,0),0),"Up to date",IF(TODAY()&gt;DATE(Settings!$B$3,5,Settings!$B$4),"Overdue","Partial payment"))),IF(TODAY()&gt;DATE(Settings!$B$3,5,Settings!$B$4),"Overdue","No package"))))</f>
        <v/>
      </c>
      <c r="AF163" t="str">
        <f>IF(OR($A163="",Settings!$B$3=""),"",IF(DATE(Settings!$B$3,6,1)&gt;TODAY(),"",IF(SUM(AD163)&gt;0,IF($M163=0,"",IF(AD163&gt;=$M163+IF(AND(ISNUMBER(AE163),AE163&gt;DATE(Settings!$B$3,6,Settings!$B$4)),ROUND($M163*Settings!$B$5/100,0),0),"Up to date",IF(TODAY()&gt;DATE(Settings!$B$3,6,Settings!$B$4),"Overdue","Partial payment"))),IF(TODAY()&gt;DATE(Settings!$B$3,6,Settings!$B$4),"Overdue","No package"))))</f>
        <v/>
      </c>
      <c r="AI163" t="str">
        <f>IF(OR($A163="",Settings!$B$3=""),"",IF(DATE(Settings!$B$3,7,1)&gt;TODAY(),"",IF(SUM(AG163)&gt;0,IF($M163=0,"",IF(AG163&gt;=$M163+IF(AND(ISNUMBER(AH163),AH163&gt;DATE(Settings!$B$3,7,Settings!$B$4)),ROUND($M163*Settings!$B$5/100,0),0),"Up to date",IF(TODAY()&gt;DATE(Settings!$B$3,7,Settings!$B$4),"Overdue","Partial payment"))),IF(TODAY()&gt;DATE(Settings!$B$3,7,Settings!$B$4),"Overdue","No package"))))</f>
        <v/>
      </c>
      <c r="AL163" t="str">
        <f>IF(OR($A163="",Settings!$B$3=""),"",IF(DATE(Settings!$B$3,8,1)&gt;TODAY(),"",IF(SUM(AJ163)&gt;0,IF($M163=0,"",IF(AJ163&gt;=$M163+IF(AND(ISNUMBER(AK163),AK163&gt;DATE(Settings!$B$3,8,Settings!$B$4)),ROUND($M163*Settings!$B$5/100,0),0),"Up to date",IF(TODAY()&gt;DATE(Settings!$B$3,8,Settings!$B$4),"Overdue","Partial payment"))),IF(TODAY()&gt;DATE(Settings!$B$3,8,Settings!$B$4),"Overdue","No package"))))</f>
        <v/>
      </c>
      <c r="AO163" t="str">
        <f>IF(OR($A163="",Settings!$B$3=""),"",IF(DATE(Settings!$B$3,9,1)&gt;TODAY(),"",IF(SUM(AM163)&gt;0,IF($M163=0,"",IF(AM163&gt;=$M163+IF(AND(ISNUMBER(AN163),AN163&gt;DATE(Settings!$B$3,9,Settings!$B$4)),ROUND($M163*Settings!$B$5/100,0),0),"Up to date",IF(TODAY()&gt;DATE(Settings!$B$3,9,Settings!$B$4),"Overdue","Partial payment"))),IF(TODAY()&gt;DATE(Settings!$B$3,9,Settings!$B$4),"Overdue","No package"))))</f>
        <v/>
      </c>
      <c r="AR163" t="str">
        <f>IF(OR($A163="",Settings!$B$3=""),"",IF(DATE(Settings!$B$3,10,1)&gt;TODAY(),"",IF(SUM(AP163)&gt;0,IF($M163=0,"",IF(AP163&gt;=$M163+IF(AND(ISNUMBER(AQ163),AQ163&gt;DATE(Settings!$B$3,10,Settings!$B$4)),ROUND($M163*Settings!$B$5/100,0),0),"Up to date",IF(TODAY()&gt;DATE(Settings!$B$3,10,Settings!$B$4),"Overdue","Partial payment"))),IF(TODAY()&gt;DATE(Settings!$B$3,10,Settings!$B$4),"Overdue","No package"))))</f>
        <v/>
      </c>
      <c r="AU163" t="str">
        <f>IF(OR($A163="",Settings!$B$3=""),"",IF(DATE(Settings!$B$3,11,1)&gt;TODAY(),"",IF(SUM(AS163)&gt;0,IF($M163=0,"",IF(AS163&gt;=$M163+IF(AND(ISNUMBER(AT163),AT163&gt;DATE(Settings!$B$3,11,Settings!$B$4)),ROUND($M163*Settings!$B$5/100,0),0),"Up to date",IF(TODAY()&gt;DATE(Settings!$B$3,11,Settings!$B$4),"Overdue","Partial payment"))),IF(TODAY()&gt;DATE(Settings!$B$3,11,Settings!$B$4),"Overdue","No package"))))</f>
        <v/>
      </c>
      <c r="AX163" t="str">
        <f>IF(OR($A163="",Settings!$B$3=""),"",IF(DATE(Settings!$B$3,12,1)&gt;TODAY(),"",IF(SUM(AV163)&gt;0,IF($M163=0,"",IF(AV163&gt;=$M163+IF(AND(ISNUMBER(AW163),AW163&gt;DATE(Settings!$B$3,12,Settings!$B$4)),ROUND($M163*Settings!$B$5/100,0),0),"Up to date",IF(TODAY()&gt;DATE(Settings!$B$3,12,Settings!$B$4),"Overdue","Partial payment"))),IF(TODAY()&gt;DATE(Settings!$B$3,12,Settings!$B$4),"Overdue","No package"))))</f>
        <v/>
      </c>
    </row>
    <row r="164" spans="12:50" x14ac:dyDescent="0.25">
      <c r="M164" s="2" t="str">
        <f>IF($A164="","",IFERROR(VLOOKUP($L164,Settings!$A$9:$B$14,2,FALSE),0))</f>
        <v/>
      </c>
      <c r="N164" t="str">
        <f>IF($A164="","",IF(Q164="Overdue",1,0)+IF(T164="Overdue",1,0)+IF(W164="Overdue",1,0)+IF(Z164="Overdue",1,0)+IF(AC164="Overdue",1,0)+IF(AF164="Overdue",1,0)+IF(AI164="Overdue",1,0)+IF(AL164="Overdue",1,0)+IF(AO164="Overdue",1,0)+IF(AR164="Overdue",1,0)+IF(AU164="Overdue",1,0)+IF(AX164="Overdue",1,0))</f>
        <v/>
      </c>
      <c r="Q164" t="str">
        <f>IF(OR($A164="",Settings!$B$3=""),"",IF(DATE(Settings!$B$3,1,1)&gt;TODAY(),"",IF(SUM(O164)&gt;0,IF($M164=0,"",IF(O164&gt;=$M164+IF(AND(ISNUMBER(P164),P164&gt;DATE(Settings!$B$3,1,Settings!$B$4)),ROUND($M164*Settings!$B$5/100,0),0),"Up to date",IF(TODAY()&gt;DATE(Settings!$B$3,1,Settings!$B$4),"Overdue","Partial payment"))),IF(TODAY()&gt;DATE(Settings!$B$3,1,Settings!$B$4),"Overdue","No package"))))</f>
        <v/>
      </c>
      <c r="T164" t="str">
        <f>IF(OR($A164="",Settings!$B$3=""),"",IF(DATE(Settings!$B$3,2,1)&gt;TODAY(),"",IF(SUM(R164)&gt;0,IF($M164=0,"",IF(R164&gt;=$M164+IF(AND(ISNUMBER(S164),S164&gt;DATE(Settings!$B$3,2,Settings!$B$4)),ROUND($M164*Settings!$B$5/100,0),0),"Up to date",IF(TODAY()&gt;DATE(Settings!$B$3,2,Settings!$B$4),"Overdue","Partial payment"))),IF(TODAY()&gt;DATE(Settings!$B$3,2,Settings!$B$4),"Overdue","No package"))))</f>
        <v/>
      </c>
      <c r="W164" t="str">
        <f>IF(OR($A164="",Settings!$B$3=""),"",IF(DATE(Settings!$B$3,3,1)&gt;TODAY(),"",IF(SUM(U164)&gt;0,IF($M164=0,"",IF(U164&gt;=$M164+IF(AND(ISNUMBER(V164),V164&gt;DATE(Settings!$B$3,3,Settings!$B$4)),ROUND($M164*Settings!$B$5/100,0),0),"Up to date",IF(TODAY()&gt;DATE(Settings!$B$3,3,Settings!$B$4),"Overdue","Partial payment"))),IF(TODAY()&gt;DATE(Settings!$B$3,3,Settings!$B$4),"Overdue","No package"))))</f>
        <v/>
      </c>
      <c r="Z164" t="str">
        <f>IF(OR($A164="",Settings!$B$3=""),"",IF(DATE(Settings!$B$3,4,1)&gt;TODAY(),"",IF(SUM(X164)&gt;0,IF($M164=0,"",IF(X164&gt;=$M164+IF(AND(ISNUMBER(Y164),Y164&gt;DATE(Settings!$B$3,4,Settings!$B$4)),ROUND($M164*Settings!$B$5/100,0),0),"Up to date",IF(TODAY()&gt;DATE(Settings!$B$3,4,Settings!$B$4),"Overdue","Partial payment"))),IF(TODAY()&gt;DATE(Settings!$B$3,4,Settings!$B$4),"Overdue","No package"))))</f>
        <v/>
      </c>
      <c r="AC164" t="str">
        <f>IF(OR($A164="",Settings!$B$3=""),"",IF(DATE(Settings!$B$3,5,1)&gt;TODAY(),"",IF(SUM(AA164)&gt;0,IF($M164=0,"",IF(AA164&gt;=$M164+IF(AND(ISNUMBER(AB164),AB164&gt;DATE(Settings!$B$3,5,Settings!$B$4)),ROUND($M164*Settings!$B$5/100,0),0),"Up to date",IF(TODAY()&gt;DATE(Settings!$B$3,5,Settings!$B$4),"Overdue","Partial payment"))),IF(TODAY()&gt;DATE(Settings!$B$3,5,Settings!$B$4),"Overdue","No package"))))</f>
        <v/>
      </c>
      <c r="AF164" t="str">
        <f>IF(OR($A164="",Settings!$B$3=""),"",IF(DATE(Settings!$B$3,6,1)&gt;TODAY(),"",IF(SUM(AD164)&gt;0,IF($M164=0,"",IF(AD164&gt;=$M164+IF(AND(ISNUMBER(AE164),AE164&gt;DATE(Settings!$B$3,6,Settings!$B$4)),ROUND($M164*Settings!$B$5/100,0),0),"Up to date",IF(TODAY()&gt;DATE(Settings!$B$3,6,Settings!$B$4),"Overdue","Partial payment"))),IF(TODAY()&gt;DATE(Settings!$B$3,6,Settings!$B$4),"Overdue","No package"))))</f>
        <v/>
      </c>
      <c r="AI164" t="str">
        <f>IF(OR($A164="",Settings!$B$3=""),"",IF(DATE(Settings!$B$3,7,1)&gt;TODAY(),"",IF(SUM(AG164)&gt;0,IF($M164=0,"",IF(AG164&gt;=$M164+IF(AND(ISNUMBER(AH164),AH164&gt;DATE(Settings!$B$3,7,Settings!$B$4)),ROUND($M164*Settings!$B$5/100,0),0),"Up to date",IF(TODAY()&gt;DATE(Settings!$B$3,7,Settings!$B$4),"Overdue","Partial payment"))),IF(TODAY()&gt;DATE(Settings!$B$3,7,Settings!$B$4),"Overdue","No package"))))</f>
        <v/>
      </c>
      <c r="AL164" t="str">
        <f>IF(OR($A164="",Settings!$B$3=""),"",IF(DATE(Settings!$B$3,8,1)&gt;TODAY(),"",IF(SUM(AJ164)&gt;0,IF($M164=0,"",IF(AJ164&gt;=$M164+IF(AND(ISNUMBER(AK164),AK164&gt;DATE(Settings!$B$3,8,Settings!$B$4)),ROUND($M164*Settings!$B$5/100,0),0),"Up to date",IF(TODAY()&gt;DATE(Settings!$B$3,8,Settings!$B$4),"Overdue","Partial payment"))),IF(TODAY()&gt;DATE(Settings!$B$3,8,Settings!$B$4),"Overdue","No package"))))</f>
        <v/>
      </c>
      <c r="AO164" t="str">
        <f>IF(OR($A164="",Settings!$B$3=""),"",IF(DATE(Settings!$B$3,9,1)&gt;TODAY(),"",IF(SUM(AM164)&gt;0,IF($M164=0,"",IF(AM164&gt;=$M164+IF(AND(ISNUMBER(AN164),AN164&gt;DATE(Settings!$B$3,9,Settings!$B$4)),ROUND($M164*Settings!$B$5/100,0),0),"Up to date",IF(TODAY()&gt;DATE(Settings!$B$3,9,Settings!$B$4),"Overdue","Partial payment"))),IF(TODAY()&gt;DATE(Settings!$B$3,9,Settings!$B$4),"Overdue","No package"))))</f>
        <v/>
      </c>
      <c r="AR164" t="str">
        <f>IF(OR($A164="",Settings!$B$3=""),"",IF(DATE(Settings!$B$3,10,1)&gt;TODAY(),"",IF(SUM(AP164)&gt;0,IF($M164=0,"",IF(AP164&gt;=$M164+IF(AND(ISNUMBER(AQ164),AQ164&gt;DATE(Settings!$B$3,10,Settings!$B$4)),ROUND($M164*Settings!$B$5/100,0),0),"Up to date",IF(TODAY()&gt;DATE(Settings!$B$3,10,Settings!$B$4),"Overdue","Partial payment"))),IF(TODAY()&gt;DATE(Settings!$B$3,10,Settings!$B$4),"Overdue","No package"))))</f>
        <v/>
      </c>
      <c r="AU164" t="str">
        <f>IF(OR($A164="",Settings!$B$3=""),"",IF(DATE(Settings!$B$3,11,1)&gt;TODAY(),"",IF(SUM(AS164)&gt;0,IF($M164=0,"",IF(AS164&gt;=$M164+IF(AND(ISNUMBER(AT164),AT164&gt;DATE(Settings!$B$3,11,Settings!$B$4)),ROUND($M164*Settings!$B$5/100,0),0),"Up to date",IF(TODAY()&gt;DATE(Settings!$B$3,11,Settings!$B$4),"Overdue","Partial payment"))),IF(TODAY()&gt;DATE(Settings!$B$3,11,Settings!$B$4),"Overdue","No package"))))</f>
        <v/>
      </c>
      <c r="AX164" t="str">
        <f>IF(OR($A164="",Settings!$B$3=""),"",IF(DATE(Settings!$B$3,12,1)&gt;TODAY(),"",IF(SUM(AV164)&gt;0,IF($M164=0,"",IF(AV164&gt;=$M164+IF(AND(ISNUMBER(AW164),AW164&gt;DATE(Settings!$B$3,12,Settings!$B$4)),ROUND($M164*Settings!$B$5/100,0),0),"Up to date",IF(TODAY()&gt;DATE(Settings!$B$3,12,Settings!$B$4),"Overdue","Partial payment"))),IF(TODAY()&gt;DATE(Settings!$B$3,12,Settings!$B$4),"Overdue","No package"))))</f>
        <v/>
      </c>
    </row>
    <row r="165" spans="12:50" x14ac:dyDescent="0.25">
      <c r="M165" s="2" t="str">
        <f>IF($A165="","",IFERROR(VLOOKUP($L165,Settings!$A$9:$B$14,2,FALSE),0))</f>
        <v/>
      </c>
      <c r="N165" t="str">
        <f>IF($A165="","",IF(Q165="Overdue",1,0)+IF(T165="Overdue",1,0)+IF(W165="Overdue",1,0)+IF(Z165="Overdue",1,0)+IF(AC165="Overdue",1,0)+IF(AF165="Overdue",1,0)+IF(AI165="Overdue",1,0)+IF(AL165="Overdue",1,0)+IF(AO165="Overdue",1,0)+IF(AR165="Overdue",1,0)+IF(AU165="Overdue",1,0)+IF(AX165="Overdue",1,0))</f>
        <v/>
      </c>
      <c r="Q165" t="str">
        <f>IF(OR($A165="",Settings!$B$3=""),"",IF(DATE(Settings!$B$3,1,1)&gt;TODAY(),"",IF(SUM(O165)&gt;0,IF($M165=0,"",IF(O165&gt;=$M165+IF(AND(ISNUMBER(P165),P165&gt;DATE(Settings!$B$3,1,Settings!$B$4)),ROUND($M165*Settings!$B$5/100,0),0),"Up to date",IF(TODAY()&gt;DATE(Settings!$B$3,1,Settings!$B$4),"Overdue","Partial payment"))),IF(TODAY()&gt;DATE(Settings!$B$3,1,Settings!$B$4),"Overdue","No package"))))</f>
        <v/>
      </c>
      <c r="T165" t="str">
        <f>IF(OR($A165="",Settings!$B$3=""),"",IF(DATE(Settings!$B$3,2,1)&gt;TODAY(),"",IF(SUM(R165)&gt;0,IF($M165=0,"",IF(R165&gt;=$M165+IF(AND(ISNUMBER(S165),S165&gt;DATE(Settings!$B$3,2,Settings!$B$4)),ROUND($M165*Settings!$B$5/100,0),0),"Up to date",IF(TODAY()&gt;DATE(Settings!$B$3,2,Settings!$B$4),"Overdue","Partial payment"))),IF(TODAY()&gt;DATE(Settings!$B$3,2,Settings!$B$4),"Overdue","No package"))))</f>
        <v/>
      </c>
      <c r="W165" t="str">
        <f>IF(OR($A165="",Settings!$B$3=""),"",IF(DATE(Settings!$B$3,3,1)&gt;TODAY(),"",IF(SUM(U165)&gt;0,IF($M165=0,"",IF(U165&gt;=$M165+IF(AND(ISNUMBER(V165),V165&gt;DATE(Settings!$B$3,3,Settings!$B$4)),ROUND($M165*Settings!$B$5/100,0),0),"Up to date",IF(TODAY()&gt;DATE(Settings!$B$3,3,Settings!$B$4),"Overdue","Partial payment"))),IF(TODAY()&gt;DATE(Settings!$B$3,3,Settings!$B$4),"Overdue","No package"))))</f>
        <v/>
      </c>
      <c r="Z165" t="str">
        <f>IF(OR($A165="",Settings!$B$3=""),"",IF(DATE(Settings!$B$3,4,1)&gt;TODAY(),"",IF(SUM(X165)&gt;0,IF($M165=0,"",IF(X165&gt;=$M165+IF(AND(ISNUMBER(Y165),Y165&gt;DATE(Settings!$B$3,4,Settings!$B$4)),ROUND($M165*Settings!$B$5/100,0),0),"Up to date",IF(TODAY()&gt;DATE(Settings!$B$3,4,Settings!$B$4),"Overdue","Partial payment"))),IF(TODAY()&gt;DATE(Settings!$B$3,4,Settings!$B$4),"Overdue","No package"))))</f>
        <v/>
      </c>
      <c r="AC165" t="str">
        <f>IF(OR($A165="",Settings!$B$3=""),"",IF(DATE(Settings!$B$3,5,1)&gt;TODAY(),"",IF(SUM(AA165)&gt;0,IF($M165=0,"",IF(AA165&gt;=$M165+IF(AND(ISNUMBER(AB165),AB165&gt;DATE(Settings!$B$3,5,Settings!$B$4)),ROUND($M165*Settings!$B$5/100,0),0),"Up to date",IF(TODAY()&gt;DATE(Settings!$B$3,5,Settings!$B$4),"Overdue","Partial payment"))),IF(TODAY()&gt;DATE(Settings!$B$3,5,Settings!$B$4),"Overdue","No package"))))</f>
        <v/>
      </c>
      <c r="AF165" t="str">
        <f>IF(OR($A165="",Settings!$B$3=""),"",IF(DATE(Settings!$B$3,6,1)&gt;TODAY(),"",IF(SUM(AD165)&gt;0,IF($M165=0,"",IF(AD165&gt;=$M165+IF(AND(ISNUMBER(AE165),AE165&gt;DATE(Settings!$B$3,6,Settings!$B$4)),ROUND($M165*Settings!$B$5/100,0),0),"Up to date",IF(TODAY()&gt;DATE(Settings!$B$3,6,Settings!$B$4),"Overdue","Partial payment"))),IF(TODAY()&gt;DATE(Settings!$B$3,6,Settings!$B$4),"Overdue","No package"))))</f>
        <v/>
      </c>
      <c r="AI165" t="str">
        <f>IF(OR($A165="",Settings!$B$3=""),"",IF(DATE(Settings!$B$3,7,1)&gt;TODAY(),"",IF(SUM(AG165)&gt;0,IF($M165=0,"",IF(AG165&gt;=$M165+IF(AND(ISNUMBER(AH165),AH165&gt;DATE(Settings!$B$3,7,Settings!$B$4)),ROUND($M165*Settings!$B$5/100,0),0),"Up to date",IF(TODAY()&gt;DATE(Settings!$B$3,7,Settings!$B$4),"Overdue","Partial payment"))),IF(TODAY()&gt;DATE(Settings!$B$3,7,Settings!$B$4),"Overdue","No package"))))</f>
        <v/>
      </c>
      <c r="AL165" t="str">
        <f>IF(OR($A165="",Settings!$B$3=""),"",IF(DATE(Settings!$B$3,8,1)&gt;TODAY(),"",IF(SUM(AJ165)&gt;0,IF($M165=0,"",IF(AJ165&gt;=$M165+IF(AND(ISNUMBER(AK165),AK165&gt;DATE(Settings!$B$3,8,Settings!$B$4)),ROUND($M165*Settings!$B$5/100,0),0),"Up to date",IF(TODAY()&gt;DATE(Settings!$B$3,8,Settings!$B$4),"Overdue","Partial payment"))),IF(TODAY()&gt;DATE(Settings!$B$3,8,Settings!$B$4),"Overdue","No package"))))</f>
        <v/>
      </c>
      <c r="AO165" t="str">
        <f>IF(OR($A165="",Settings!$B$3=""),"",IF(DATE(Settings!$B$3,9,1)&gt;TODAY(),"",IF(SUM(AM165)&gt;0,IF($M165=0,"",IF(AM165&gt;=$M165+IF(AND(ISNUMBER(AN165),AN165&gt;DATE(Settings!$B$3,9,Settings!$B$4)),ROUND($M165*Settings!$B$5/100,0),0),"Up to date",IF(TODAY()&gt;DATE(Settings!$B$3,9,Settings!$B$4),"Overdue","Partial payment"))),IF(TODAY()&gt;DATE(Settings!$B$3,9,Settings!$B$4),"Overdue","No package"))))</f>
        <v/>
      </c>
      <c r="AR165" t="str">
        <f>IF(OR($A165="",Settings!$B$3=""),"",IF(DATE(Settings!$B$3,10,1)&gt;TODAY(),"",IF(SUM(AP165)&gt;0,IF($M165=0,"",IF(AP165&gt;=$M165+IF(AND(ISNUMBER(AQ165),AQ165&gt;DATE(Settings!$B$3,10,Settings!$B$4)),ROUND($M165*Settings!$B$5/100,0),0),"Up to date",IF(TODAY()&gt;DATE(Settings!$B$3,10,Settings!$B$4),"Overdue","Partial payment"))),IF(TODAY()&gt;DATE(Settings!$B$3,10,Settings!$B$4),"Overdue","No package"))))</f>
        <v/>
      </c>
      <c r="AU165" t="str">
        <f>IF(OR($A165="",Settings!$B$3=""),"",IF(DATE(Settings!$B$3,11,1)&gt;TODAY(),"",IF(SUM(AS165)&gt;0,IF($M165=0,"",IF(AS165&gt;=$M165+IF(AND(ISNUMBER(AT165),AT165&gt;DATE(Settings!$B$3,11,Settings!$B$4)),ROUND($M165*Settings!$B$5/100,0),0),"Up to date",IF(TODAY()&gt;DATE(Settings!$B$3,11,Settings!$B$4),"Overdue","Partial payment"))),IF(TODAY()&gt;DATE(Settings!$B$3,11,Settings!$B$4),"Overdue","No package"))))</f>
        <v/>
      </c>
      <c r="AX165" t="str">
        <f>IF(OR($A165="",Settings!$B$3=""),"",IF(DATE(Settings!$B$3,12,1)&gt;TODAY(),"",IF(SUM(AV165)&gt;0,IF($M165=0,"",IF(AV165&gt;=$M165+IF(AND(ISNUMBER(AW165),AW165&gt;DATE(Settings!$B$3,12,Settings!$B$4)),ROUND($M165*Settings!$B$5/100,0),0),"Up to date",IF(TODAY()&gt;DATE(Settings!$B$3,12,Settings!$B$4),"Overdue","Partial payment"))),IF(TODAY()&gt;DATE(Settings!$B$3,12,Settings!$B$4),"Overdue","No package"))))</f>
        <v/>
      </c>
    </row>
    <row r="166" spans="12:50" x14ac:dyDescent="0.25">
      <c r="M166" s="2" t="str">
        <f>IF($A166="","",IFERROR(VLOOKUP($L166,Settings!$A$9:$B$14,2,FALSE),0))</f>
        <v/>
      </c>
      <c r="N166" t="str">
        <f>IF($A166="","",IF(Q166="Overdue",1,0)+IF(T166="Overdue",1,0)+IF(W166="Overdue",1,0)+IF(Z166="Overdue",1,0)+IF(AC166="Overdue",1,0)+IF(AF166="Overdue",1,0)+IF(AI166="Overdue",1,0)+IF(AL166="Overdue",1,0)+IF(AO166="Overdue",1,0)+IF(AR166="Overdue",1,0)+IF(AU166="Overdue",1,0)+IF(AX166="Overdue",1,0))</f>
        <v/>
      </c>
      <c r="Q166" t="str">
        <f>IF(OR($A166="",Settings!$B$3=""),"",IF(DATE(Settings!$B$3,1,1)&gt;TODAY(),"",IF(SUM(O166)&gt;0,IF($M166=0,"",IF(O166&gt;=$M166+IF(AND(ISNUMBER(P166),P166&gt;DATE(Settings!$B$3,1,Settings!$B$4)),ROUND($M166*Settings!$B$5/100,0),0),"Up to date",IF(TODAY()&gt;DATE(Settings!$B$3,1,Settings!$B$4),"Overdue","Partial payment"))),IF(TODAY()&gt;DATE(Settings!$B$3,1,Settings!$B$4),"Overdue","No package"))))</f>
        <v/>
      </c>
      <c r="T166" t="str">
        <f>IF(OR($A166="",Settings!$B$3=""),"",IF(DATE(Settings!$B$3,2,1)&gt;TODAY(),"",IF(SUM(R166)&gt;0,IF($M166=0,"",IF(R166&gt;=$M166+IF(AND(ISNUMBER(S166),S166&gt;DATE(Settings!$B$3,2,Settings!$B$4)),ROUND($M166*Settings!$B$5/100,0),0),"Up to date",IF(TODAY()&gt;DATE(Settings!$B$3,2,Settings!$B$4),"Overdue","Partial payment"))),IF(TODAY()&gt;DATE(Settings!$B$3,2,Settings!$B$4),"Overdue","No package"))))</f>
        <v/>
      </c>
      <c r="W166" t="str">
        <f>IF(OR($A166="",Settings!$B$3=""),"",IF(DATE(Settings!$B$3,3,1)&gt;TODAY(),"",IF(SUM(U166)&gt;0,IF($M166=0,"",IF(U166&gt;=$M166+IF(AND(ISNUMBER(V166),V166&gt;DATE(Settings!$B$3,3,Settings!$B$4)),ROUND($M166*Settings!$B$5/100,0),0),"Up to date",IF(TODAY()&gt;DATE(Settings!$B$3,3,Settings!$B$4),"Overdue","Partial payment"))),IF(TODAY()&gt;DATE(Settings!$B$3,3,Settings!$B$4),"Overdue","No package"))))</f>
        <v/>
      </c>
      <c r="Z166" t="str">
        <f>IF(OR($A166="",Settings!$B$3=""),"",IF(DATE(Settings!$B$3,4,1)&gt;TODAY(),"",IF(SUM(X166)&gt;0,IF($M166=0,"",IF(X166&gt;=$M166+IF(AND(ISNUMBER(Y166),Y166&gt;DATE(Settings!$B$3,4,Settings!$B$4)),ROUND($M166*Settings!$B$5/100,0),0),"Up to date",IF(TODAY()&gt;DATE(Settings!$B$3,4,Settings!$B$4),"Overdue","Partial payment"))),IF(TODAY()&gt;DATE(Settings!$B$3,4,Settings!$B$4),"Overdue","No package"))))</f>
        <v/>
      </c>
      <c r="AC166" t="str">
        <f>IF(OR($A166="",Settings!$B$3=""),"",IF(DATE(Settings!$B$3,5,1)&gt;TODAY(),"",IF(SUM(AA166)&gt;0,IF($M166=0,"",IF(AA166&gt;=$M166+IF(AND(ISNUMBER(AB166),AB166&gt;DATE(Settings!$B$3,5,Settings!$B$4)),ROUND($M166*Settings!$B$5/100,0),0),"Up to date",IF(TODAY()&gt;DATE(Settings!$B$3,5,Settings!$B$4),"Overdue","Partial payment"))),IF(TODAY()&gt;DATE(Settings!$B$3,5,Settings!$B$4),"Overdue","No package"))))</f>
        <v/>
      </c>
      <c r="AF166" t="str">
        <f>IF(OR($A166="",Settings!$B$3=""),"",IF(DATE(Settings!$B$3,6,1)&gt;TODAY(),"",IF(SUM(AD166)&gt;0,IF($M166=0,"",IF(AD166&gt;=$M166+IF(AND(ISNUMBER(AE166),AE166&gt;DATE(Settings!$B$3,6,Settings!$B$4)),ROUND($M166*Settings!$B$5/100,0),0),"Up to date",IF(TODAY()&gt;DATE(Settings!$B$3,6,Settings!$B$4),"Overdue","Partial payment"))),IF(TODAY()&gt;DATE(Settings!$B$3,6,Settings!$B$4),"Overdue","No package"))))</f>
        <v/>
      </c>
      <c r="AI166" t="str">
        <f>IF(OR($A166="",Settings!$B$3=""),"",IF(DATE(Settings!$B$3,7,1)&gt;TODAY(),"",IF(SUM(AG166)&gt;0,IF($M166=0,"",IF(AG166&gt;=$M166+IF(AND(ISNUMBER(AH166),AH166&gt;DATE(Settings!$B$3,7,Settings!$B$4)),ROUND($M166*Settings!$B$5/100,0),0),"Up to date",IF(TODAY()&gt;DATE(Settings!$B$3,7,Settings!$B$4),"Overdue","Partial payment"))),IF(TODAY()&gt;DATE(Settings!$B$3,7,Settings!$B$4),"Overdue","No package"))))</f>
        <v/>
      </c>
      <c r="AL166" t="str">
        <f>IF(OR($A166="",Settings!$B$3=""),"",IF(DATE(Settings!$B$3,8,1)&gt;TODAY(),"",IF(SUM(AJ166)&gt;0,IF($M166=0,"",IF(AJ166&gt;=$M166+IF(AND(ISNUMBER(AK166),AK166&gt;DATE(Settings!$B$3,8,Settings!$B$4)),ROUND($M166*Settings!$B$5/100,0),0),"Up to date",IF(TODAY()&gt;DATE(Settings!$B$3,8,Settings!$B$4),"Overdue","Partial payment"))),IF(TODAY()&gt;DATE(Settings!$B$3,8,Settings!$B$4),"Overdue","No package"))))</f>
        <v/>
      </c>
      <c r="AO166" t="str">
        <f>IF(OR($A166="",Settings!$B$3=""),"",IF(DATE(Settings!$B$3,9,1)&gt;TODAY(),"",IF(SUM(AM166)&gt;0,IF($M166=0,"",IF(AM166&gt;=$M166+IF(AND(ISNUMBER(AN166),AN166&gt;DATE(Settings!$B$3,9,Settings!$B$4)),ROUND($M166*Settings!$B$5/100,0),0),"Up to date",IF(TODAY()&gt;DATE(Settings!$B$3,9,Settings!$B$4),"Overdue","Partial payment"))),IF(TODAY()&gt;DATE(Settings!$B$3,9,Settings!$B$4),"Overdue","No package"))))</f>
        <v/>
      </c>
      <c r="AR166" t="str">
        <f>IF(OR($A166="",Settings!$B$3=""),"",IF(DATE(Settings!$B$3,10,1)&gt;TODAY(),"",IF(SUM(AP166)&gt;0,IF($M166=0,"",IF(AP166&gt;=$M166+IF(AND(ISNUMBER(AQ166),AQ166&gt;DATE(Settings!$B$3,10,Settings!$B$4)),ROUND($M166*Settings!$B$5/100,0),0),"Up to date",IF(TODAY()&gt;DATE(Settings!$B$3,10,Settings!$B$4),"Overdue","Partial payment"))),IF(TODAY()&gt;DATE(Settings!$B$3,10,Settings!$B$4),"Overdue","No package"))))</f>
        <v/>
      </c>
      <c r="AU166" t="str">
        <f>IF(OR($A166="",Settings!$B$3=""),"",IF(DATE(Settings!$B$3,11,1)&gt;TODAY(),"",IF(SUM(AS166)&gt;0,IF($M166=0,"",IF(AS166&gt;=$M166+IF(AND(ISNUMBER(AT166),AT166&gt;DATE(Settings!$B$3,11,Settings!$B$4)),ROUND($M166*Settings!$B$5/100,0),0),"Up to date",IF(TODAY()&gt;DATE(Settings!$B$3,11,Settings!$B$4),"Overdue","Partial payment"))),IF(TODAY()&gt;DATE(Settings!$B$3,11,Settings!$B$4),"Overdue","No package"))))</f>
        <v/>
      </c>
      <c r="AX166" t="str">
        <f>IF(OR($A166="",Settings!$B$3=""),"",IF(DATE(Settings!$B$3,12,1)&gt;TODAY(),"",IF(SUM(AV166)&gt;0,IF($M166=0,"",IF(AV166&gt;=$M166+IF(AND(ISNUMBER(AW166),AW166&gt;DATE(Settings!$B$3,12,Settings!$B$4)),ROUND($M166*Settings!$B$5/100,0),0),"Up to date",IF(TODAY()&gt;DATE(Settings!$B$3,12,Settings!$B$4),"Overdue","Partial payment"))),IF(TODAY()&gt;DATE(Settings!$B$3,12,Settings!$B$4),"Overdue","No package"))))</f>
        <v/>
      </c>
    </row>
    <row r="167" spans="12:50" x14ac:dyDescent="0.25">
      <c r="M167" s="2" t="str">
        <f>IF($A167="","",IFERROR(VLOOKUP($L167,Settings!$A$9:$B$14,2,FALSE),0))</f>
        <v/>
      </c>
      <c r="N167" t="str">
        <f>IF($A167="","",IF(Q167="Overdue",1,0)+IF(T167="Overdue",1,0)+IF(W167="Overdue",1,0)+IF(Z167="Overdue",1,0)+IF(AC167="Overdue",1,0)+IF(AF167="Overdue",1,0)+IF(AI167="Overdue",1,0)+IF(AL167="Overdue",1,0)+IF(AO167="Overdue",1,0)+IF(AR167="Overdue",1,0)+IF(AU167="Overdue",1,0)+IF(AX167="Overdue",1,0))</f>
        <v/>
      </c>
      <c r="Q167" t="str">
        <f>IF(OR($A167="",Settings!$B$3=""),"",IF(DATE(Settings!$B$3,1,1)&gt;TODAY(),"",IF(SUM(O167)&gt;0,IF($M167=0,"",IF(O167&gt;=$M167+IF(AND(ISNUMBER(P167),P167&gt;DATE(Settings!$B$3,1,Settings!$B$4)),ROUND($M167*Settings!$B$5/100,0),0),"Up to date",IF(TODAY()&gt;DATE(Settings!$B$3,1,Settings!$B$4),"Overdue","Partial payment"))),IF(TODAY()&gt;DATE(Settings!$B$3,1,Settings!$B$4),"Overdue","No package"))))</f>
        <v/>
      </c>
      <c r="T167" t="str">
        <f>IF(OR($A167="",Settings!$B$3=""),"",IF(DATE(Settings!$B$3,2,1)&gt;TODAY(),"",IF(SUM(R167)&gt;0,IF($M167=0,"",IF(R167&gt;=$M167+IF(AND(ISNUMBER(S167),S167&gt;DATE(Settings!$B$3,2,Settings!$B$4)),ROUND($M167*Settings!$B$5/100,0),0),"Up to date",IF(TODAY()&gt;DATE(Settings!$B$3,2,Settings!$B$4),"Overdue","Partial payment"))),IF(TODAY()&gt;DATE(Settings!$B$3,2,Settings!$B$4),"Overdue","No package"))))</f>
        <v/>
      </c>
      <c r="W167" t="str">
        <f>IF(OR($A167="",Settings!$B$3=""),"",IF(DATE(Settings!$B$3,3,1)&gt;TODAY(),"",IF(SUM(U167)&gt;0,IF($M167=0,"",IF(U167&gt;=$M167+IF(AND(ISNUMBER(V167),V167&gt;DATE(Settings!$B$3,3,Settings!$B$4)),ROUND($M167*Settings!$B$5/100,0),0),"Up to date",IF(TODAY()&gt;DATE(Settings!$B$3,3,Settings!$B$4),"Overdue","Partial payment"))),IF(TODAY()&gt;DATE(Settings!$B$3,3,Settings!$B$4),"Overdue","No package"))))</f>
        <v/>
      </c>
      <c r="Z167" t="str">
        <f>IF(OR($A167="",Settings!$B$3=""),"",IF(DATE(Settings!$B$3,4,1)&gt;TODAY(),"",IF(SUM(X167)&gt;0,IF($M167=0,"",IF(X167&gt;=$M167+IF(AND(ISNUMBER(Y167),Y167&gt;DATE(Settings!$B$3,4,Settings!$B$4)),ROUND($M167*Settings!$B$5/100,0),0),"Up to date",IF(TODAY()&gt;DATE(Settings!$B$3,4,Settings!$B$4),"Overdue","Partial payment"))),IF(TODAY()&gt;DATE(Settings!$B$3,4,Settings!$B$4),"Overdue","No package"))))</f>
        <v/>
      </c>
      <c r="AC167" t="str">
        <f>IF(OR($A167="",Settings!$B$3=""),"",IF(DATE(Settings!$B$3,5,1)&gt;TODAY(),"",IF(SUM(AA167)&gt;0,IF($M167=0,"",IF(AA167&gt;=$M167+IF(AND(ISNUMBER(AB167),AB167&gt;DATE(Settings!$B$3,5,Settings!$B$4)),ROUND($M167*Settings!$B$5/100,0),0),"Up to date",IF(TODAY()&gt;DATE(Settings!$B$3,5,Settings!$B$4),"Overdue","Partial payment"))),IF(TODAY()&gt;DATE(Settings!$B$3,5,Settings!$B$4),"Overdue","No package"))))</f>
        <v/>
      </c>
      <c r="AF167" t="str">
        <f>IF(OR($A167="",Settings!$B$3=""),"",IF(DATE(Settings!$B$3,6,1)&gt;TODAY(),"",IF(SUM(AD167)&gt;0,IF($M167=0,"",IF(AD167&gt;=$M167+IF(AND(ISNUMBER(AE167),AE167&gt;DATE(Settings!$B$3,6,Settings!$B$4)),ROUND($M167*Settings!$B$5/100,0),0),"Up to date",IF(TODAY()&gt;DATE(Settings!$B$3,6,Settings!$B$4),"Overdue","Partial payment"))),IF(TODAY()&gt;DATE(Settings!$B$3,6,Settings!$B$4),"Overdue","No package"))))</f>
        <v/>
      </c>
      <c r="AI167" t="str">
        <f>IF(OR($A167="",Settings!$B$3=""),"",IF(DATE(Settings!$B$3,7,1)&gt;TODAY(),"",IF(SUM(AG167)&gt;0,IF($M167=0,"",IF(AG167&gt;=$M167+IF(AND(ISNUMBER(AH167),AH167&gt;DATE(Settings!$B$3,7,Settings!$B$4)),ROUND($M167*Settings!$B$5/100,0),0),"Up to date",IF(TODAY()&gt;DATE(Settings!$B$3,7,Settings!$B$4),"Overdue","Partial payment"))),IF(TODAY()&gt;DATE(Settings!$B$3,7,Settings!$B$4),"Overdue","No package"))))</f>
        <v/>
      </c>
      <c r="AL167" t="str">
        <f>IF(OR($A167="",Settings!$B$3=""),"",IF(DATE(Settings!$B$3,8,1)&gt;TODAY(),"",IF(SUM(AJ167)&gt;0,IF($M167=0,"",IF(AJ167&gt;=$M167+IF(AND(ISNUMBER(AK167),AK167&gt;DATE(Settings!$B$3,8,Settings!$B$4)),ROUND($M167*Settings!$B$5/100,0),0),"Up to date",IF(TODAY()&gt;DATE(Settings!$B$3,8,Settings!$B$4),"Overdue","Partial payment"))),IF(TODAY()&gt;DATE(Settings!$B$3,8,Settings!$B$4),"Overdue","No package"))))</f>
        <v/>
      </c>
      <c r="AO167" t="str">
        <f>IF(OR($A167="",Settings!$B$3=""),"",IF(DATE(Settings!$B$3,9,1)&gt;TODAY(),"",IF(SUM(AM167)&gt;0,IF($M167=0,"",IF(AM167&gt;=$M167+IF(AND(ISNUMBER(AN167),AN167&gt;DATE(Settings!$B$3,9,Settings!$B$4)),ROUND($M167*Settings!$B$5/100,0),0),"Up to date",IF(TODAY()&gt;DATE(Settings!$B$3,9,Settings!$B$4),"Overdue","Partial payment"))),IF(TODAY()&gt;DATE(Settings!$B$3,9,Settings!$B$4),"Overdue","No package"))))</f>
        <v/>
      </c>
      <c r="AR167" t="str">
        <f>IF(OR($A167="",Settings!$B$3=""),"",IF(DATE(Settings!$B$3,10,1)&gt;TODAY(),"",IF(SUM(AP167)&gt;0,IF($M167=0,"",IF(AP167&gt;=$M167+IF(AND(ISNUMBER(AQ167),AQ167&gt;DATE(Settings!$B$3,10,Settings!$B$4)),ROUND($M167*Settings!$B$5/100,0),0),"Up to date",IF(TODAY()&gt;DATE(Settings!$B$3,10,Settings!$B$4),"Overdue","Partial payment"))),IF(TODAY()&gt;DATE(Settings!$B$3,10,Settings!$B$4),"Overdue","No package"))))</f>
        <v/>
      </c>
      <c r="AU167" t="str">
        <f>IF(OR($A167="",Settings!$B$3=""),"",IF(DATE(Settings!$B$3,11,1)&gt;TODAY(),"",IF(SUM(AS167)&gt;0,IF($M167=0,"",IF(AS167&gt;=$M167+IF(AND(ISNUMBER(AT167),AT167&gt;DATE(Settings!$B$3,11,Settings!$B$4)),ROUND($M167*Settings!$B$5/100,0),0),"Up to date",IF(TODAY()&gt;DATE(Settings!$B$3,11,Settings!$B$4),"Overdue","Partial payment"))),IF(TODAY()&gt;DATE(Settings!$B$3,11,Settings!$B$4),"Overdue","No package"))))</f>
        <v/>
      </c>
      <c r="AX167" t="str">
        <f>IF(OR($A167="",Settings!$B$3=""),"",IF(DATE(Settings!$B$3,12,1)&gt;TODAY(),"",IF(SUM(AV167)&gt;0,IF($M167=0,"",IF(AV167&gt;=$M167+IF(AND(ISNUMBER(AW167),AW167&gt;DATE(Settings!$B$3,12,Settings!$B$4)),ROUND($M167*Settings!$B$5/100,0),0),"Up to date",IF(TODAY()&gt;DATE(Settings!$B$3,12,Settings!$B$4),"Overdue","Partial payment"))),IF(TODAY()&gt;DATE(Settings!$B$3,12,Settings!$B$4),"Overdue","No package"))))</f>
        <v/>
      </c>
    </row>
    <row r="168" spans="12:50" x14ac:dyDescent="0.25">
      <c r="M168" s="2" t="str">
        <f>IF($A168="","",IFERROR(VLOOKUP($L168,Settings!$A$9:$B$14,2,FALSE),0))</f>
        <v/>
      </c>
      <c r="N168" t="str">
        <f>IF($A168="","",IF(Q168="Overdue",1,0)+IF(T168="Overdue",1,0)+IF(W168="Overdue",1,0)+IF(Z168="Overdue",1,0)+IF(AC168="Overdue",1,0)+IF(AF168="Overdue",1,0)+IF(AI168="Overdue",1,0)+IF(AL168="Overdue",1,0)+IF(AO168="Overdue",1,0)+IF(AR168="Overdue",1,0)+IF(AU168="Overdue",1,0)+IF(AX168="Overdue",1,0))</f>
        <v/>
      </c>
      <c r="Q168" t="str">
        <f>IF(OR($A168="",Settings!$B$3=""),"",IF(DATE(Settings!$B$3,1,1)&gt;TODAY(),"",IF(SUM(O168)&gt;0,IF($M168=0,"",IF(O168&gt;=$M168+IF(AND(ISNUMBER(P168),P168&gt;DATE(Settings!$B$3,1,Settings!$B$4)),ROUND($M168*Settings!$B$5/100,0),0),"Up to date",IF(TODAY()&gt;DATE(Settings!$B$3,1,Settings!$B$4),"Overdue","Partial payment"))),IF(TODAY()&gt;DATE(Settings!$B$3,1,Settings!$B$4),"Overdue","No package"))))</f>
        <v/>
      </c>
      <c r="T168" t="str">
        <f>IF(OR($A168="",Settings!$B$3=""),"",IF(DATE(Settings!$B$3,2,1)&gt;TODAY(),"",IF(SUM(R168)&gt;0,IF($M168=0,"",IF(R168&gt;=$M168+IF(AND(ISNUMBER(S168),S168&gt;DATE(Settings!$B$3,2,Settings!$B$4)),ROUND($M168*Settings!$B$5/100,0),0),"Up to date",IF(TODAY()&gt;DATE(Settings!$B$3,2,Settings!$B$4),"Overdue","Partial payment"))),IF(TODAY()&gt;DATE(Settings!$B$3,2,Settings!$B$4),"Overdue","No package"))))</f>
        <v/>
      </c>
      <c r="W168" t="str">
        <f>IF(OR($A168="",Settings!$B$3=""),"",IF(DATE(Settings!$B$3,3,1)&gt;TODAY(),"",IF(SUM(U168)&gt;0,IF($M168=0,"",IF(U168&gt;=$M168+IF(AND(ISNUMBER(V168),V168&gt;DATE(Settings!$B$3,3,Settings!$B$4)),ROUND($M168*Settings!$B$5/100,0),0),"Up to date",IF(TODAY()&gt;DATE(Settings!$B$3,3,Settings!$B$4),"Overdue","Partial payment"))),IF(TODAY()&gt;DATE(Settings!$B$3,3,Settings!$B$4),"Overdue","No package"))))</f>
        <v/>
      </c>
      <c r="Z168" t="str">
        <f>IF(OR($A168="",Settings!$B$3=""),"",IF(DATE(Settings!$B$3,4,1)&gt;TODAY(),"",IF(SUM(X168)&gt;0,IF($M168=0,"",IF(X168&gt;=$M168+IF(AND(ISNUMBER(Y168),Y168&gt;DATE(Settings!$B$3,4,Settings!$B$4)),ROUND($M168*Settings!$B$5/100,0),0),"Up to date",IF(TODAY()&gt;DATE(Settings!$B$3,4,Settings!$B$4),"Overdue","Partial payment"))),IF(TODAY()&gt;DATE(Settings!$B$3,4,Settings!$B$4),"Overdue","No package"))))</f>
        <v/>
      </c>
      <c r="AC168" t="str">
        <f>IF(OR($A168="",Settings!$B$3=""),"",IF(DATE(Settings!$B$3,5,1)&gt;TODAY(),"",IF(SUM(AA168)&gt;0,IF($M168=0,"",IF(AA168&gt;=$M168+IF(AND(ISNUMBER(AB168),AB168&gt;DATE(Settings!$B$3,5,Settings!$B$4)),ROUND($M168*Settings!$B$5/100,0),0),"Up to date",IF(TODAY()&gt;DATE(Settings!$B$3,5,Settings!$B$4),"Overdue","Partial payment"))),IF(TODAY()&gt;DATE(Settings!$B$3,5,Settings!$B$4),"Overdue","No package"))))</f>
        <v/>
      </c>
      <c r="AF168" t="str">
        <f>IF(OR($A168="",Settings!$B$3=""),"",IF(DATE(Settings!$B$3,6,1)&gt;TODAY(),"",IF(SUM(AD168)&gt;0,IF($M168=0,"",IF(AD168&gt;=$M168+IF(AND(ISNUMBER(AE168),AE168&gt;DATE(Settings!$B$3,6,Settings!$B$4)),ROUND($M168*Settings!$B$5/100,0),0),"Up to date",IF(TODAY()&gt;DATE(Settings!$B$3,6,Settings!$B$4),"Overdue","Partial payment"))),IF(TODAY()&gt;DATE(Settings!$B$3,6,Settings!$B$4),"Overdue","No package"))))</f>
        <v/>
      </c>
      <c r="AI168" t="str">
        <f>IF(OR($A168="",Settings!$B$3=""),"",IF(DATE(Settings!$B$3,7,1)&gt;TODAY(),"",IF(SUM(AG168)&gt;0,IF($M168=0,"",IF(AG168&gt;=$M168+IF(AND(ISNUMBER(AH168),AH168&gt;DATE(Settings!$B$3,7,Settings!$B$4)),ROUND($M168*Settings!$B$5/100,0),0),"Up to date",IF(TODAY()&gt;DATE(Settings!$B$3,7,Settings!$B$4),"Overdue","Partial payment"))),IF(TODAY()&gt;DATE(Settings!$B$3,7,Settings!$B$4),"Overdue","No package"))))</f>
        <v/>
      </c>
      <c r="AL168" t="str">
        <f>IF(OR($A168="",Settings!$B$3=""),"",IF(DATE(Settings!$B$3,8,1)&gt;TODAY(),"",IF(SUM(AJ168)&gt;0,IF($M168=0,"",IF(AJ168&gt;=$M168+IF(AND(ISNUMBER(AK168),AK168&gt;DATE(Settings!$B$3,8,Settings!$B$4)),ROUND($M168*Settings!$B$5/100,0),0),"Up to date",IF(TODAY()&gt;DATE(Settings!$B$3,8,Settings!$B$4),"Overdue","Partial payment"))),IF(TODAY()&gt;DATE(Settings!$B$3,8,Settings!$B$4),"Overdue","No package"))))</f>
        <v/>
      </c>
      <c r="AO168" t="str">
        <f>IF(OR($A168="",Settings!$B$3=""),"",IF(DATE(Settings!$B$3,9,1)&gt;TODAY(),"",IF(SUM(AM168)&gt;0,IF($M168=0,"",IF(AM168&gt;=$M168+IF(AND(ISNUMBER(AN168),AN168&gt;DATE(Settings!$B$3,9,Settings!$B$4)),ROUND($M168*Settings!$B$5/100,0),0),"Up to date",IF(TODAY()&gt;DATE(Settings!$B$3,9,Settings!$B$4),"Overdue","Partial payment"))),IF(TODAY()&gt;DATE(Settings!$B$3,9,Settings!$B$4),"Overdue","No package"))))</f>
        <v/>
      </c>
      <c r="AR168" t="str">
        <f>IF(OR($A168="",Settings!$B$3=""),"",IF(DATE(Settings!$B$3,10,1)&gt;TODAY(),"",IF(SUM(AP168)&gt;0,IF($M168=0,"",IF(AP168&gt;=$M168+IF(AND(ISNUMBER(AQ168),AQ168&gt;DATE(Settings!$B$3,10,Settings!$B$4)),ROUND($M168*Settings!$B$5/100,0),0),"Up to date",IF(TODAY()&gt;DATE(Settings!$B$3,10,Settings!$B$4),"Overdue","Partial payment"))),IF(TODAY()&gt;DATE(Settings!$B$3,10,Settings!$B$4),"Overdue","No package"))))</f>
        <v/>
      </c>
      <c r="AU168" t="str">
        <f>IF(OR($A168="",Settings!$B$3=""),"",IF(DATE(Settings!$B$3,11,1)&gt;TODAY(),"",IF(SUM(AS168)&gt;0,IF($M168=0,"",IF(AS168&gt;=$M168+IF(AND(ISNUMBER(AT168),AT168&gt;DATE(Settings!$B$3,11,Settings!$B$4)),ROUND($M168*Settings!$B$5/100,0),0),"Up to date",IF(TODAY()&gt;DATE(Settings!$B$3,11,Settings!$B$4),"Overdue","Partial payment"))),IF(TODAY()&gt;DATE(Settings!$B$3,11,Settings!$B$4),"Overdue","No package"))))</f>
        <v/>
      </c>
      <c r="AX168" t="str">
        <f>IF(OR($A168="",Settings!$B$3=""),"",IF(DATE(Settings!$B$3,12,1)&gt;TODAY(),"",IF(SUM(AV168)&gt;0,IF($M168=0,"",IF(AV168&gt;=$M168+IF(AND(ISNUMBER(AW168),AW168&gt;DATE(Settings!$B$3,12,Settings!$B$4)),ROUND($M168*Settings!$B$5/100,0),0),"Up to date",IF(TODAY()&gt;DATE(Settings!$B$3,12,Settings!$B$4),"Overdue","Partial payment"))),IF(TODAY()&gt;DATE(Settings!$B$3,12,Settings!$B$4),"Overdue","No package"))))</f>
        <v/>
      </c>
    </row>
    <row r="169" spans="12:50" x14ac:dyDescent="0.25">
      <c r="M169" s="2" t="str">
        <f>IF($A169="","",IFERROR(VLOOKUP($L169,Settings!$A$9:$B$14,2,FALSE),0))</f>
        <v/>
      </c>
      <c r="N169" t="str">
        <f>IF($A169="","",IF(Q169="Overdue",1,0)+IF(T169="Overdue",1,0)+IF(W169="Overdue",1,0)+IF(Z169="Overdue",1,0)+IF(AC169="Overdue",1,0)+IF(AF169="Overdue",1,0)+IF(AI169="Overdue",1,0)+IF(AL169="Overdue",1,0)+IF(AO169="Overdue",1,0)+IF(AR169="Overdue",1,0)+IF(AU169="Overdue",1,0)+IF(AX169="Overdue",1,0))</f>
        <v/>
      </c>
      <c r="Q169" t="str">
        <f>IF(OR($A169="",Settings!$B$3=""),"",IF(DATE(Settings!$B$3,1,1)&gt;TODAY(),"",IF(SUM(O169)&gt;0,IF($M169=0,"",IF(O169&gt;=$M169+IF(AND(ISNUMBER(P169),P169&gt;DATE(Settings!$B$3,1,Settings!$B$4)),ROUND($M169*Settings!$B$5/100,0),0),"Up to date",IF(TODAY()&gt;DATE(Settings!$B$3,1,Settings!$B$4),"Overdue","Partial payment"))),IF(TODAY()&gt;DATE(Settings!$B$3,1,Settings!$B$4),"Overdue","No package"))))</f>
        <v/>
      </c>
      <c r="T169" t="str">
        <f>IF(OR($A169="",Settings!$B$3=""),"",IF(DATE(Settings!$B$3,2,1)&gt;TODAY(),"",IF(SUM(R169)&gt;0,IF($M169=0,"",IF(R169&gt;=$M169+IF(AND(ISNUMBER(S169),S169&gt;DATE(Settings!$B$3,2,Settings!$B$4)),ROUND($M169*Settings!$B$5/100,0),0),"Up to date",IF(TODAY()&gt;DATE(Settings!$B$3,2,Settings!$B$4),"Overdue","Partial payment"))),IF(TODAY()&gt;DATE(Settings!$B$3,2,Settings!$B$4),"Overdue","No package"))))</f>
        <v/>
      </c>
      <c r="W169" t="str">
        <f>IF(OR($A169="",Settings!$B$3=""),"",IF(DATE(Settings!$B$3,3,1)&gt;TODAY(),"",IF(SUM(U169)&gt;0,IF($M169=0,"",IF(U169&gt;=$M169+IF(AND(ISNUMBER(V169),V169&gt;DATE(Settings!$B$3,3,Settings!$B$4)),ROUND($M169*Settings!$B$5/100,0),0),"Up to date",IF(TODAY()&gt;DATE(Settings!$B$3,3,Settings!$B$4),"Overdue","Partial payment"))),IF(TODAY()&gt;DATE(Settings!$B$3,3,Settings!$B$4),"Overdue","No package"))))</f>
        <v/>
      </c>
      <c r="Z169" t="str">
        <f>IF(OR($A169="",Settings!$B$3=""),"",IF(DATE(Settings!$B$3,4,1)&gt;TODAY(),"",IF(SUM(X169)&gt;0,IF($M169=0,"",IF(X169&gt;=$M169+IF(AND(ISNUMBER(Y169),Y169&gt;DATE(Settings!$B$3,4,Settings!$B$4)),ROUND($M169*Settings!$B$5/100,0),0),"Up to date",IF(TODAY()&gt;DATE(Settings!$B$3,4,Settings!$B$4),"Overdue","Partial payment"))),IF(TODAY()&gt;DATE(Settings!$B$3,4,Settings!$B$4),"Overdue","No package"))))</f>
        <v/>
      </c>
      <c r="AC169" t="str">
        <f>IF(OR($A169="",Settings!$B$3=""),"",IF(DATE(Settings!$B$3,5,1)&gt;TODAY(),"",IF(SUM(AA169)&gt;0,IF($M169=0,"",IF(AA169&gt;=$M169+IF(AND(ISNUMBER(AB169),AB169&gt;DATE(Settings!$B$3,5,Settings!$B$4)),ROUND($M169*Settings!$B$5/100,0),0),"Up to date",IF(TODAY()&gt;DATE(Settings!$B$3,5,Settings!$B$4),"Overdue","Partial payment"))),IF(TODAY()&gt;DATE(Settings!$B$3,5,Settings!$B$4),"Overdue","No package"))))</f>
        <v/>
      </c>
      <c r="AF169" t="str">
        <f>IF(OR($A169="",Settings!$B$3=""),"",IF(DATE(Settings!$B$3,6,1)&gt;TODAY(),"",IF(SUM(AD169)&gt;0,IF($M169=0,"",IF(AD169&gt;=$M169+IF(AND(ISNUMBER(AE169),AE169&gt;DATE(Settings!$B$3,6,Settings!$B$4)),ROUND($M169*Settings!$B$5/100,0),0),"Up to date",IF(TODAY()&gt;DATE(Settings!$B$3,6,Settings!$B$4),"Overdue","Partial payment"))),IF(TODAY()&gt;DATE(Settings!$B$3,6,Settings!$B$4),"Overdue","No package"))))</f>
        <v/>
      </c>
      <c r="AI169" t="str">
        <f>IF(OR($A169="",Settings!$B$3=""),"",IF(DATE(Settings!$B$3,7,1)&gt;TODAY(),"",IF(SUM(AG169)&gt;0,IF($M169=0,"",IF(AG169&gt;=$M169+IF(AND(ISNUMBER(AH169),AH169&gt;DATE(Settings!$B$3,7,Settings!$B$4)),ROUND($M169*Settings!$B$5/100,0),0),"Up to date",IF(TODAY()&gt;DATE(Settings!$B$3,7,Settings!$B$4),"Overdue","Partial payment"))),IF(TODAY()&gt;DATE(Settings!$B$3,7,Settings!$B$4),"Overdue","No package"))))</f>
        <v/>
      </c>
      <c r="AL169" t="str">
        <f>IF(OR($A169="",Settings!$B$3=""),"",IF(DATE(Settings!$B$3,8,1)&gt;TODAY(),"",IF(SUM(AJ169)&gt;0,IF($M169=0,"",IF(AJ169&gt;=$M169+IF(AND(ISNUMBER(AK169),AK169&gt;DATE(Settings!$B$3,8,Settings!$B$4)),ROUND($M169*Settings!$B$5/100,0),0),"Up to date",IF(TODAY()&gt;DATE(Settings!$B$3,8,Settings!$B$4),"Overdue","Partial payment"))),IF(TODAY()&gt;DATE(Settings!$B$3,8,Settings!$B$4),"Overdue","No package"))))</f>
        <v/>
      </c>
      <c r="AO169" t="str">
        <f>IF(OR($A169="",Settings!$B$3=""),"",IF(DATE(Settings!$B$3,9,1)&gt;TODAY(),"",IF(SUM(AM169)&gt;0,IF($M169=0,"",IF(AM169&gt;=$M169+IF(AND(ISNUMBER(AN169),AN169&gt;DATE(Settings!$B$3,9,Settings!$B$4)),ROUND($M169*Settings!$B$5/100,0),0),"Up to date",IF(TODAY()&gt;DATE(Settings!$B$3,9,Settings!$B$4),"Overdue","Partial payment"))),IF(TODAY()&gt;DATE(Settings!$B$3,9,Settings!$B$4),"Overdue","No package"))))</f>
        <v/>
      </c>
      <c r="AR169" t="str">
        <f>IF(OR($A169="",Settings!$B$3=""),"",IF(DATE(Settings!$B$3,10,1)&gt;TODAY(),"",IF(SUM(AP169)&gt;0,IF($M169=0,"",IF(AP169&gt;=$M169+IF(AND(ISNUMBER(AQ169),AQ169&gt;DATE(Settings!$B$3,10,Settings!$B$4)),ROUND($M169*Settings!$B$5/100,0),0),"Up to date",IF(TODAY()&gt;DATE(Settings!$B$3,10,Settings!$B$4),"Overdue","Partial payment"))),IF(TODAY()&gt;DATE(Settings!$B$3,10,Settings!$B$4),"Overdue","No package"))))</f>
        <v/>
      </c>
      <c r="AU169" t="str">
        <f>IF(OR($A169="",Settings!$B$3=""),"",IF(DATE(Settings!$B$3,11,1)&gt;TODAY(),"",IF(SUM(AS169)&gt;0,IF($M169=0,"",IF(AS169&gt;=$M169+IF(AND(ISNUMBER(AT169),AT169&gt;DATE(Settings!$B$3,11,Settings!$B$4)),ROUND($M169*Settings!$B$5/100,0),0),"Up to date",IF(TODAY()&gt;DATE(Settings!$B$3,11,Settings!$B$4),"Overdue","Partial payment"))),IF(TODAY()&gt;DATE(Settings!$B$3,11,Settings!$B$4),"Overdue","No package"))))</f>
        <v/>
      </c>
      <c r="AX169" t="str">
        <f>IF(OR($A169="",Settings!$B$3=""),"",IF(DATE(Settings!$B$3,12,1)&gt;TODAY(),"",IF(SUM(AV169)&gt;0,IF($M169=0,"",IF(AV169&gt;=$M169+IF(AND(ISNUMBER(AW169),AW169&gt;DATE(Settings!$B$3,12,Settings!$B$4)),ROUND($M169*Settings!$B$5/100,0),0),"Up to date",IF(TODAY()&gt;DATE(Settings!$B$3,12,Settings!$B$4),"Overdue","Partial payment"))),IF(TODAY()&gt;DATE(Settings!$B$3,12,Settings!$B$4),"Overdue","No package"))))</f>
        <v/>
      </c>
    </row>
    <row r="170" spans="12:50" x14ac:dyDescent="0.25">
      <c r="M170" s="2" t="str">
        <f>IF($A170="","",IFERROR(VLOOKUP($L170,Settings!$A$9:$B$14,2,FALSE),0))</f>
        <v/>
      </c>
      <c r="N170" t="str">
        <f>IF($A170="","",IF(Q170="Overdue",1,0)+IF(T170="Overdue",1,0)+IF(W170="Overdue",1,0)+IF(Z170="Overdue",1,0)+IF(AC170="Overdue",1,0)+IF(AF170="Overdue",1,0)+IF(AI170="Overdue",1,0)+IF(AL170="Overdue",1,0)+IF(AO170="Overdue",1,0)+IF(AR170="Overdue",1,0)+IF(AU170="Overdue",1,0)+IF(AX170="Overdue",1,0))</f>
        <v/>
      </c>
      <c r="Q170" t="str">
        <f>IF(OR($A170="",Settings!$B$3=""),"",IF(DATE(Settings!$B$3,1,1)&gt;TODAY(),"",IF(SUM(O170)&gt;0,IF($M170=0,"",IF(O170&gt;=$M170+IF(AND(ISNUMBER(P170),P170&gt;DATE(Settings!$B$3,1,Settings!$B$4)),ROUND($M170*Settings!$B$5/100,0),0),"Up to date",IF(TODAY()&gt;DATE(Settings!$B$3,1,Settings!$B$4),"Overdue","Partial payment"))),IF(TODAY()&gt;DATE(Settings!$B$3,1,Settings!$B$4),"Overdue","No package"))))</f>
        <v/>
      </c>
      <c r="T170" t="str">
        <f>IF(OR($A170="",Settings!$B$3=""),"",IF(DATE(Settings!$B$3,2,1)&gt;TODAY(),"",IF(SUM(R170)&gt;0,IF($M170=0,"",IF(R170&gt;=$M170+IF(AND(ISNUMBER(S170),S170&gt;DATE(Settings!$B$3,2,Settings!$B$4)),ROUND($M170*Settings!$B$5/100,0),0),"Up to date",IF(TODAY()&gt;DATE(Settings!$B$3,2,Settings!$B$4),"Overdue","Partial payment"))),IF(TODAY()&gt;DATE(Settings!$B$3,2,Settings!$B$4),"Overdue","No package"))))</f>
        <v/>
      </c>
      <c r="W170" t="str">
        <f>IF(OR($A170="",Settings!$B$3=""),"",IF(DATE(Settings!$B$3,3,1)&gt;TODAY(),"",IF(SUM(U170)&gt;0,IF($M170=0,"",IF(U170&gt;=$M170+IF(AND(ISNUMBER(V170),V170&gt;DATE(Settings!$B$3,3,Settings!$B$4)),ROUND($M170*Settings!$B$5/100,0),0),"Up to date",IF(TODAY()&gt;DATE(Settings!$B$3,3,Settings!$B$4),"Overdue","Partial payment"))),IF(TODAY()&gt;DATE(Settings!$B$3,3,Settings!$B$4),"Overdue","No package"))))</f>
        <v/>
      </c>
      <c r="Z170" t="str">
        <f>IF(OR($A170="",Settings!$B$3=""),"",IF(DATE(Settings!$B$3,4,1)&gt;TODAY(),"",IF(SUM(X170)&gt;0,IF($M170=0,"",IF(X170&gt;=$M170+IF(AND(ISNUMBER(Y170),Y170&gt;DATE(Settings!$B$3,4,Settings!$B$4)),ROUND($M170*Settings!$B$5/100,0),0),"Up to date",IF(TODAY()&gt;DATE(Settings!$B$3,4,Settings!$B$4),"Overdue","Partial payment"))),IF(TODAY()&gt;DATE(Settings!$B$3,4,Settings!$B$4),"Overdue","No package"))))</f>
        <v/>
      </c>
      <c r="AC170" t="str">
        <f>IF(OR($A170="",Settings!$B$3=""),"",IF(DATE(Settings!$B$3,5,1)&gt;TODAY(),"",IF(SUM(AA170)&gt;0,IF($M170=0,"",IF(AA170&gt;=$M170+IF(AND(ISNUMBER(AB170),AB170&gt;DATE(Settings!$B$3,5,Settings!$B$4)),ROUND($M170*Settings!$B$5/100,0),0),"Up to date",IF(TODAY()&gt;DATE(Settings!$B$3,5,Settings!$B$4),"Overdue","Partial payment"))),IF(TODAY()&gt;DATE(Settings!$B$3,5,Settings!$B$4),"Overdue","No package"))))</f>
        <v/>
      </c>
      <c r="AF170" t="str">
        <f>IF(OR($A170="",Settings!$B$3=""),"",IF(DATE(Settings!$B$3,6,1)&gt;TODAY(),"",IF(SUM(AD170)&gt;0,IF($M170=0,"",IF(AD170&gt;=$M170+IF(AND(ISNUMBER(AE170),AE170&gt;DATE(Settings!$B$3,6,Settings!$B$4)),ROUND($M170*Settings!$B$5/100,0),0),"Up to date",IF(TODAY()&gt;DATE(Settings!$B$3,6,Settings!$B$4),"Overdue","Partial payment"))),IF(TODAY()&gt;DATE(Settings!$B$3,6,Settings!$B$4),"Overdue","No package"))))</f>
        <v/>
      </c>
      <c r="AI170" t="str">
        <f>IF(OR($A170="",Settings!$B$3=""),"",IF(DATE(Settings!$B$3,7,1)&gt;TODAY(),"",IF(SUM(AG170)&gt;0,IF($M170=0,"",IF(AG170&gt;=$M170+IF(AND(ISNUMBER(AH170),AH170&gt;DATE(Settings!$B$3,7,Settings!$B$4)),ROUND($M170*Settings!$B$5/100,0),0),"Up to date",IF(TODAY()&gt;DATE(Settings!$B$3,7,Settings!$B$4),"Overdue","Partial payment"))),IF(TODAY()&gt;DATE(Settings!$B$3,7,Settings!$B$4),"Overdue","No package"))))</f>
        <v/>
      </c>
      <c r="AL170" t="str">
        <f>IF(OR($A170="",Settings!$B$3=""),"",IF(DATE(Settings!$B$3,8,1)&gt;TODAY(),"",IF(SUM(AJ170)&gt;0,IF($M170=0,"",IF(AJ170&gt;=$M170+IF(AND(ISNUMBER(AK170),AK170&gt;DATE(Settings!$B$3,8,Settings!$B$4)),ROUND($M170*Settings!$B$5/100,0),0),"Up to date",IF(TODAY()&gt;DATE(Settings!$B$3,8,Settings!$B$4),"Overdue","Partial payment"))),IF(TODAY()&gt;DATE(Settings!$B$3,8,Settings!$B$4),"Overdue","No package"))))</f>
        <v/>
      </c>
      <c r="AO170" t="str">
        <f>IF(OR($A170="",Settings!$B$3=""),"",IF(DATE(Settings!$B$3,9,1)&gt;TODAY(),"",IF(SUM(AM170)&gt;0,IF($M170=0,"",IF(AM170&gt;=$M170+IF(AND(ISNUMBER(AN170),AN170&gt;DATE(Settings!$B$3,9,Settings!$B$4)),ROUND($M170*Settings!$B$5/100,0),0),"Up to date",IF(TODAY()&gt;DATE(Settings!$B$3,9,Settings!$B$4),"Overdue","Partial payment"))),IF(TODAY()&gt;DATE(Settings!$B$3,9,Settings!$B$4),"Overdue","No package"))))</f>
        <v/>
      </c>
      <c r="AR170" t="str">
        <f>IF(OR($A170="",Settings!$B$3=""),"",IF(DATE(Settings!$B$3,10,1)&gt;TODAY(),"",IF(SUM(AP170)&gt;0,IF($M170=0,"",IF(AP170&gt;=$M170+IF(AND(ISNUMBER(AQ170),AQ170&gt;DATE(Settings!$B$3,10,Settings!$B$4)),ROUND($M170*Settings!$B$5/100,0),0),"Up to date",IF(TODAY()&gt;DATE(Settings!$B$3,10,Settings!$B$4),"Overdue","Partial payment"))),IF(TODAY()&gt;DATE(Settings!$B$3,10,Settings!$B$4),"Overdue","No package"))))</f>
        <v/>
      </c>
      <c r="AU170" t="str">
        <f>IF(OR($A170="",Settings!$B$3=""),"",IF(DATE(Settings!$B$3,11,1)&gt;TODAY(),"",IF(SUM(AS170)&gt;0,IF($M170=0,"",IF(AS170&gt;=$M170+IF(AND(ISNUMBER(AT170),AT170&gt;DATE(Settings!$B$3,11,Settings!$B$4)),ROUND($M170*Settings!$B$5/100,0),0),"Up to date",IF(TODAY()&gt;DATE(Settings!$B$3,11,Settings!$B$4),"Overdue","Partial payment"))),IF(TODAY()&gt;DATE(Settings!$B$3,11,Settings!$B$4),"Overdue","No package"))))</f>
        <v/>
      </c>
      <c r="AX170" t="str">
        <f>IF(OR($A170="",Settings!$B$3=""),"",IF(DATE(Settings!$B$3,12,1)&gt;TODAY(),"",IF(SUM(AV170)&gt;0,IF($M170=0,"",IF(AV170&gt;=$M170+IF(AND(ISNUMBER(AW170),AW170&gt;DATE(Settings!$B$3,12,Settings!$B$4)),ROUND($M170*Settings!$B$5/100,0),0),"Up to date",IF(TODAY()&gt;DATE(Settings!$B$3,12,Settings!$B$4),"Overdue","Partial payment"))),IF(TODAY()&gt;DATE(Settings!$B$3,12,Settings!$B$4),"Overdue","No package"))))</f>
        <v/>
      </c>
    </row>
    <row r="171" spans="12:50" x14ac:dyDescent="0.25">
      <c r="M171" s="2" t="str">
        <f>IF($A171="","",IFERROR(VLOOKUP($L171,Settings!$A$9:$B$14,2,FALSE),0))</f>
        <v/>
      </c>
      <c r="N171" t="str">
        <f>IF($A171="","",IF(Q171="Overdue",1,0)+IF(T171="Overdue",1,0)+IF(W171="Overdue",1,0)+IF(Z171="Overdue",1,0)+IF(AC171="Overdue",1,0)+IF(AF171="Overdue",1,0)+IF(AI171="Overdue",1,0)+IF(AL171="Overdue",1,0)+IF(AO171="Overdue",1,0)+IF(AR171="Overdue",1,0)+IF(AU171="Overdue",1,0)+IF(AX171="Overdue",1,0))</f>
        <v/>
      </c>
      <c r="Q171" t="str">
        <f>IF(OR($A171="",Settings!$B$3=""),"",IF(DATE(Settings!$B$3,1,1)&gt;TODAY(),"",IF(SUM(O171)&gt;0,IF($M171=0,"",IF(O171&gt;=$M171+IF(AND(ISNUMBER(P171),P171&gt;DATE(Settings!$B$3,1,Settings!$B$4)),ROUND($M171*Settings!$B$5/100,0),0),"Up to date",IF(TODAY()&gt;DATE(Settings!$B$3,1,Settings!$B$4),"Overdue","Partial payment"))),IF(TODAY()&gt;DATE(Settings!$B$3,1,Settings!$B$4),"Overdue","No package"))))</f>
        <v/>
      </c>
      <c r="T171" t="str">
        <f>IF(OR($A171="",Settings!$B$3=""),"",IF(DATE(Settings!$B$3,2,1)&gt;TODAY(),"",IF(SUM(R171)&gt;0,IF($M171=0,"",IF(R171&gt;=$M171+IF(AND(ISNUMBER(S171),S171&gt;DATE(Settings!$B$3,2,Settings!$B$4)),ROUND($M171*Settings!$B$5/100,0),0),"Up to date",IF(TODAY()&gt;DATE(Settings!$B$3,2,Settings!$B$4),"Overdue","Partial payment"))),IF(TODAY()&gt;DATE(Settings!$B$3,2,Settings!$B$4),"Overdue","No package"))))</f>
        <v/>
      </c>
      <c r="W171" t="str">
        <f>IF(OR($A171="",Settings!$B$3=""),"",IF(DATE(Settings!$B$3,3,1)&gt;TODAY(),"",IF(SUM(U171)&gt;0,IF($M171=0,"",IF(U171&gt;=$M171+IF(AND(ISNUMBER(V171),V171&gt;DATE(Settings!$B$3,3,Settings!$B$4)),ROUND($M171*Settings!$B$5/100,0),0),"Up to date",IF(TODAY()&gt;DATE(Settings!$B$3,3,Settings!$B$4),"Overdue","Partial payment"))),IF(TODAY()&gt;DATE(Settings!$B$3,3,Settings!$B$4),"Overdue","No package"))))</f>
        <v/>
      </c>
      <c r="Z171" t="str">
        <f>IF(OR($A171="",Settings!$B$3=""),"",IF(DATE(Settings!$B$3,4,1)&gt;TODAY(),"",IF(SUM(X171)&gt;0,IF($M171=0,"",IF(X171&gt;=$M171+IF(AND(ISNUMBER(Y171),Y171&gt;DATE(Settings!$B$3,4,Settings!$B$4)),ROUND($M171*Settings!$B$5/100,0),0),"Up to date",IF(TODAY()&gt;DATE(Settings!$B$3,4,Settings!$B$4),"Overdue","Partial payment"))),IF(TODAY()&gt;DATE(Settings!$B$3,4,Settings!$B$4),"Overdue","No package"))))</f>
        <v/>
      </c>
      <c r="AC171" t="str">
        <f>IF(OR($A171="",Settings!$B$3=""),"",IF(DATE(Settings!$B$3,5,1)&gt;TODAY(),"",IF(SUM(AA171)&gt;0,IF($M171=0,"",IF(AA171&gt;=$M171+IF(AND(ISNUMBER(AB171),AB171&gt;DATE(Settings!$B$3,5,Settings!$B$4)),ROUND($M171*Settings!$B$5/100,0),0),"Up to date",IF(TODAY()&gt;DATE(Settings!$B$3,5,Settings!$B$4),"Overdue","Partial payment"))),IF(TODAY()&gt;DATE(Settings!$B$3,5,Settings!$B$4),"Overdue","No package"))))</f>
        <v/>
      </c>
      <c r="AF171" t="str">
        <f>IF(OR($A171="",Settings!$B$3=""),"",IF(DATE(Settings!$B$3,6,1)&gt;TODAY(),"",IF(SUM(AD171)&gt;0,IF($M171=0,"",IF(AD171&gt;=$M171+IF(AND(ISNUMBER(AE171),AE171&gt;DATE(Settings!$B$3,6,Settings!$B$4)),ROUND($M171*Settings!$B$5/100,0),0),"Up to date",IF(TODAY()&gt;DATE(Settings!$B$3,6,Settings!$B$4),"Overdue","Partial payment"))),IF(TODAY()&gt;DATE(Settings!$B$3,6,Settings!$B$4),"Overdue","No package"))))</f>
        <v/>
      </c>
      <c r="AI171" t="str">
        <f>IF(OR($A171="",Settings!$B$3=""),"",IF(DATE(Settings!$B$3,7,1)&gt;TODAY(),"",IF(SUM(AG171)&gt;0,IF($M171=0,"",IF(AG171&gt;=$M171+IF(AND(ISNUMBER(AH171),AH171&gt;DATE(Settings!$B$3,7,Settings!$B$4)),ROUND($M171*Settings!$B$5/100,0),0),"Up to date",IF(TODAY()&gt;DATE(Settings!$B$3,7,Settings!$B$4),"Overdue","Partial payment"))),IF(TODAY()&gt;DATE(Settings!$B$3,7,Settings!$B$4),"Overdue","No package"))))</f>
        <v/>
      </c>
      <c r="AL171" t="str">
        <f>IF(OR($A171="",Settings!$B$3=""),"",IF(DATE(Settings!$B$3,8,1)&gt;TODAY(),"",IF(SUM(AJ171)&gt;0,IF($M171=0,"",IF(AJ171&gt;=$M171+IF(AND(ISNUMBER(AK171),AK171&gt;DATE(Settings!$B$3,8,Settings!$B$4)),ROUND($M171*Settings!$B$5/100,0),0),"Up to date",IF(TODAY()&gt;DATE(Settings!$B$3,8,Settings!$B$4),"Overdue","Partial payment"))),IF(TODAY()&gt;DATE(Settings!$B$3,8,Settings!$B$4),"Overdue","No package"))))</f>
        <v/>
      </c>
      <c r="AO171" t="str">
        <f>IF(OR($A171="",Settings!$B$3=""),"",IF(DATE(Settings!$B$3,9,1)&gt;TODAY(),"",IF(SUM(AM171)&gt;0,IF($M171=0,"",IF(AM171&gt;=$M171+IF(AND(ISNUMBER(AN171),AN171&gt;DATE(Settings!$B$3,9,Settings!$B$4)),ROUND($M171*Settings!$B$5/100,0),0),"Up to date",IF(TODAY()&gt;DATE(Settings!$B$3,9,Settings!$B$4),"Overdue","Partial payment"))),IF(TODAY()&gt;DATE(Settings!$B$3,9,Settings!$B$4),"Overdue","No package"))))</f>
        <v/>
      </c>
      <c r="AR171" t="str">
        <f>IF(OR($A171="",Settings!$B$3=""),"",IF(DATE(Settings!$B$3,10,1)&gt;TODAY(),"",IF(SUM(AP171)&gt;0,IF($M171=0,"",IF(AP171&gt;=$M171+IF(AND(ISNUMBER(AQ171),AQ171&gt;DATE(Settings!$B$3,10,Settings!$B$4)),ROUND($M171*Settings!$B$5/100,0),0),"Up to date",IF(TODAY()&gt;DATE(Settings!$B$3,10,Settings!$B$4),"Overdue","Partial payment"))),IF(TODAY()&gt;DATE(Settings!$B$3,10,Settings!$B$4),"Overdue","No package"))))</f>
        <v/>
      </c>
      <c r="AU171" t="str">
        <f>IF(OR($A171="",Settings!$B$3=""),"",IF(DATE(Settings!$B$3,11,1)&gt;TODAY(),"",IF(SUM(AS171)&gt;0,IF($M171=0,"",IF(AS171&gt;=$M171+IF(AND(ISNUMBER(AT171),AT171&gt;DATE(Settings!$B$3,11,Settings!$B$4)),ROUND($M171*Settings!$B$5/100,0),0),"Up to date",IF(TODAY()&gt;DATE(Settings!$B$3,11,Settings!$B$4),"Overdue","Partial payment"))),IF(TODAY()&gt;DATE(Settings!$B$3,11,Settings!$B$4),"Overdue","No package"))))</f>
        <v/>
      </c>
      <c r="AX171" t="str">
        <f>IF(OR($A171="",Settings!$B$3=""),"",IF(DATE(Settings!$B$3,12,1)&gt;TODAY(),"",IF(SUM(AV171)&gt;0,IF($M171=0,"",IF(AV171&gt;=$M171+IF(AND(ISNUMBER(AW171),AW171&gt;DATE(Settings!$B$3,12,Settings!$B$4)),ROUND($M171*Settings!$B$5/100,0),0),"Up to date",IF(TODAY()&gt;DATE(Settings!$B$3,12,Settings!$B$4),"Overdue","Partial payment"))),IF(TODAY()&gt;DATE(Settings!$B$3,12,Settings!$B$4),"Overdue","No package"))))</f>
        <v/>
      </c>
    </row>
    <row r="172" spans="12:50" x14ac:dyDescent="0.25">
      <c r="M172" s="2" t="str">
        <f>IF($A172="","",IFERROR(VLOOKUP($L172,Settings!$A$9:$B$14,2,FALSE),0))</f>
        <v/>
      </c>
      <c r="N172" t="str">
        <f>IF($A172="","",IF(Q172="Overdue",1,0)+IF(T172="Overdue",1,0)+IF(W172="Overdue",1,0)+IF(Z172="Overdue",1,0)+IF(AC172="Overdue",1,0)+IF(AF172="Overdue",1,0)+IF(AI172="Overdue",1,0)+IF(AL172="Overdue",1,0)+IF(AO172="Overdue",1,0)+IF(AR172="Overdue",1,0)+IF(AU172="Overdue",1,0)+IF(AX172="Overdue",1,0))</f>
        <v/>
      </c>
      <c r="Q172" t="str">
        <f>IF(OR($A172="",Settings!$B$3=""),"",IF(DATE(Settings!$B$3,1,1)&gt;TODAY(),"",IF(SUM(O172)&gt;0,IF($M172=0,"",IF(O172&gt;=$M172+IF(AND(ISNUMBER(P172),P172&gt;DATE(Settings!$B$3,1,Settings!$B$4)),ROUND($M172*Settings!$B$5/100,0),0),"Up to date",IF(TODAY()&gt;DATE(Settings!$B$3,1,Settings!$B$4),"Overdue","Partial payment"))),IF(TODAY()&gt;DATE(Settings!$B$3,1,Settings!$B$4),"Overdue","No package"))))</f>
        <v/>
      </c>
      <c r="T172" t="str">
        <f>IF(OR($A172="",Settings!$B$3=""),"",IF(DATE(Settings!$B$3,2,1)&gt;TODAY(),"",IF(SUM(R172)&gt;0,IF($M172=0,"",IF(R172&gt;=$M172+IF(AND(ISNUMBER(S172),S172&gt;DATE(Settings!$B$3,2,Settings!$B$4)),ROUND($M172*Settings!$B$5/100,0),0),"Up to date",IF(TODAY()&gt;DATE(Settings!$B$3,2,Settings!$B$4),"Overdue","Partial payment"))),IF(TODAY()&gt;DATE(Settings!$B$3,2,Settings!$B$4),"Overdue","No package"))))</f>
        <v/>
      </c>
      <c r="W172" t="str">
        <f>IF(OR($A172="",Settings!$B$3=""),"",IF(DATE(Settings!$B$3,3,1)&gt;TODAY(),"",IF(SUM(U172)&gt;0,IF($M172=0,"",IF(U172&gt;=$M172+IF(AND(ISNUMBER(V172),V172&gt;DATE(Settings!$B$3,3,Settings!$B$4)),ROUND($M172*Settings!$B$5/100,0),0),"Up to date",IF(TODAY()&gt;DATE(Settings!$B$3,3,Settings!$B$4),"Overdue","Partial payment"))),IF(TODAY()&gt;DATE(Settings!$B$3,3,Settings!$B$4),"Overdue","No package"))))</f>
        <v/>
      </c>
      <c r="Z172" t="str">
        <f>IF(OR($A172="",Settings!$B$3=""),"",IF(DATE(Settings!$B$3,4,1)&gt;TODAY(),"",IF(SUM(X172)&gt;0,IF($M172=0,"",IF(X172&gt;=$M172+IF(AND(ISNUMBER(Y172),Y172&gt;DATE(Settings!$B$3,4,Settings!$B$4)),ROUND($M172*Settings!$B$5/100,0),0),"Up to date",IF(TODAY()&gt;DATE(Settings!$B$3,4,Settings!$B$4),"Overdue","Partial payment"))),IF(TODAY()&gt;DATE(Settings!$B$3,4,Settings!$B$4),"Overdue","No package"))))</f>
        <v/>
      </c>
      <c r="AC172" t="str">
        <f>IF(OR($A172="",Settings!$B$3=""),"",IF(DATE(Settings!$B$3,5,1)&gt;TODAY(),"",IF(SUM(AA172)&gt;0,IF($M172=0,"",IF(AA172&gt;=$M172+IF(AND(ISNUMBER(AB172),AB172&gt;DATE(Settings!$B$3,5,Settings!$B$4)),ROUND($M172*Settings!$B$5/100,0),0),"Up to date",IF(TODAY()&gt;DATE(Settings!$B$3,5,Settings!$B$4),"Overdue","Partial payment"))),IF(TODAY()&gt;DATE(Settings!$B$3,5,Settings!$B$4),"Overdue","No package"))))</f>
        <v/>
      </c>
      <c r="AF172" t="str">
        <f>IF(OR($A172="",Settings!$B$3=""),"",IF(DATE(Settings!$B$3,6,1)&gt;TODAY(),"",IF(SUM(AD172)&gt;0,IF($M172=0,"",IF(AD172&gt;=$M172+IF(AND(ISNUMBER(AE172),AE172&gt;DATE(Settings!$B$3,6,Settings!$B$4)),ROUND($M172*Settings!$B$5/100,0),0),"Up to date",IF(TODAY()&gt;DATE(Settings!$B$3,6,Settings!$B$4),"Overdue","Partial payment"))),IF(TODAY()&gt;DATE(Settings!$B$3,6,Settings!$B$4),"Overdue","No package"))))</f>
        <v/>
      </c>
      <c r="AI172" t="str">
        <f>IF(OR($A172="",Settings!$B$3=""),"",IF(DATE(Settings!$B$3,7,1)&gt;TODAY(),"",IF(SUM(AG172)&gt;0,IF($M172=0,"",IF(AG172&gt;=$M172+IF(AND(ISNUMBER(AH172),AH172&gt;DATE(Settings!$B$3,7,Settings!$B$4)),ROUND($M172*Settings!$B$5/100,0),0),"Up to date",IF(TODAY()&gt;DATE(Settings!$B$3,7,Settings!$B$4),"Overdue","Partial payment"))),IF(TODAY()&gt;DATE(Settings!$B$3,7,Settings!$B$4),"Overdue","No package"))))</f>
        <v/>
      </c>
      <c r="AL172" t="str">
        <f>IF(OR($A172="",Settings!$B$3=""),"",IF(DATE(Settings!$B$3,8,1)&gt;TODAY(),"",IF(SUM(AJ172)&gt;0,IF($M172=0,"",IF(AJ172&gt;=$M172+IF(AND(ISNUMBER(AK172),AK172&gt;DATE(Settings!$B$3,8,Settings!$B$4)),ROUND($M172*Settings!$B$5/100,0),0),"Up to date",IF(TODAY()&gt;DATE(Settings!$B$3,8,Settings!$B$4),"Overdue","Partial payment"))),IF(TODAY()&gt;DATE(Settings!$B$3,8,Settings!$B$4),"Overdue","No package"))))</f>
        <v/>
      </c>
      <c r="AO172" t="str">
        <f>IF(OR($A172="",Settings!$B$3=""),"",IF(DATE(Settings!$B$3,9,1)&gt;TODAY(),"",IF(SUM(AM172)&gt;0,IF($M172=0,"",IF(AM172&gt;=$M172+IF(AND(ISNUMBER(AN172),AN172&gt;DATE(Settings!$B$3,9,Settings!$B$4)),ROUND($M172*Settings!$B$5/100,0),0),"Up to date",IF(TODAY()&gt;DATE(Settings!$B$3,9,Settings!$B$4),"Overdue","Partial payment"))),IF(TODAY()&gt;DATE(Settings!$B$3,9,Settings!$B$4),"Overdue","No package"))))</f>
        <v/>
      </c>
      <c r="AR172" t="str">
        <f>IF(OR($A172="",Settings!$B$3=""),"",IF(DATE(Settings!$B$3,10,1)&gt;TODAY(),"",IF(SUM(AP172)&gt;0,IF($M172=0,"",IF(AP172&gt;=$M172+IF(AND(ISNUMBER(AQ172),AQ172&gt;DATE(Settings!$B$3,10,Settings!$B$4)),ROUND($M172*Settings!$B$5/100,0),0),"Up to date",IF(TODAY()&gt;DATE(Settings!$B$3,10,Settings!$B$4),"Overdue","Partial payment"))),IF(TODAY()&gt;DATE(Settings!$B$3,10,Settings!$B$4),"Overdue","No package"))))</f>
        <v/>
      </c>
      <c r="AU172" t="str">
        <f>IF(OR($A172="",Settings!$B$3=""),"",IF(DATE(Settings!$B$3,11,1)&gt;TODAY(),"",IF(SUM(AS172)&gt;0,IF($M172=0,"",IF(AS172&gt;=$M172+IF(AND(ISNUMBER(AT172),AT172&gt;DATE(Settings!$B$3,11,Settings!$B$4)),ROUND($M172*Settings!$B$5/100,0),0),"Up to date",IF(TODAY()&gt;DATE(Settings!$B$3,11,Settings!$B$4),"Overdue","Partial payment"))),IF(TODAY()&gt;DATE(Settings!$B$3,11,Settings!$B$4),"Overdue","No package"))))</f>
        <v/>
      </c>
      <c r="AX172" t="str">
        <f>IF(OR($A172="",Settings!$B$3=""),"",IF(DATE(Settings!$B$3,12,1)&gt;TODAY(),"",IF(SUM(AV172)&gt;0,IF($M172=0,"",IF(AV172&gt;=$M172+IF(AND(ISNUMBER(AW172),AW172&gt;DATE(Settings!$B$3,12,Settings!$B$4)),ROUND($M172*Settings!$B$5/100,0),0),"Up to date",IF(TODAY()&gt;DATE(Settings!$B$3,12,Settings!$B$4),"Overdue","Partial payment"))),IF(TODAY()&gt;DATE(Settings!$B$3,12,Settings!$B$4),"Overdue","No package"))))</f>
        <v/>
      </c>
    </row>
    <row r="173" spans="12:50" x14ac:dyDescent="0.25">
      <c r="M173" s="2" t="str">
        <f>IF($A173="","",IFERROR(VLOOKUP($L173,Settings!$A$9:$B$14,2,FALSE),0))</f>
        <v/>
      </c>
      <c r="N173" t="str">
        <f>IF($A173="","",IF(Q173="Overdue",1,0)+IF(T173="Overdue",1,0)+IF(W173="Overdue",1,0)+IF(Z173="Overdue",1,0)+IF(AC173="Overdue",1,0)+IF(AF173="Overdue",1,0)+IF(AI173="Overdue",1,0)+IF(AL173="Overdue",1,0)+IF(AO173="Overdue",1,0)+IF(AR173="Overdue",1,0)+IF(AU173="Overdue",1,0)+IF(AX173="Overdue",1,0))</f>
        <v/>
      </c>
      <c r="Q173" t="str">
        <f>IF(OR($A173="",Settings!$B$3=""),"",IF(DATE(Settings!$B$3,1,1)&gt;TODAY(),"",IF(SUM(O173)&gt;0,IF($M173=0,"",IF(O173&gt;=$M173+IF(AND(ISNUMBER(P173),P173&gt;DATE(Settings!$B$3,1,Settings!$B$4)),ROUND($M173*Settings!$B$5/100,0),0),"Up to date",IF(TODAY()&gt;DATE(Settings!$B$3,1,Settings!$B$4),"Overdue","Partial payment"))),IF(TODAY()&gt;DATE(Settings!$B$3,1,Settings!$B$4),"Overdue","No package"))))</f>
        <v/>
      </c>
      <c r="T173" t="str">
        <f>IF(OR($A173="",Settings!$B$3=""),"",IF(DATE(Settings!$B$3,2,1)&gt;TODAY(),"",IF(SUM(R173)&gt;0,IF($M173=0,"",IF(R173&gt;=$M173+IF(AND(ISNUMBER(S173),S173&gt;DATE(Settings!$B$3,2,Settings!$B$4)),ROUND($M173*Settings!$B$5/100,0),0),"Up to date",IF(TODAY()&gt;DATE(Settings!$B$3,2,Settings!$B$4),"Overdue","Partial payment"))),IF(TODAY()&gt;DATE(Settings!$B$3,2,Settings!$B$4),"Overdue","No package"))))</f>
        <v/>
      </c>
      <c r="W173" t="str">
        <f>IF(OR($A173="",Settings!$B$3=""),"",IF(DATE(Settings!$B$3,3,1)&gt;TODAY(),"",IF(SUM(U173)&gt;0,IF($M173=0,"",IF(U173&gt;=$M173+IF(AND(ISNUMBER(V173),V173&gt;DATE(Settings!$B$3,3,Settings!$B$4)),ROUND($M173*Settings!$B$5/100,0),0),"Up to date",IF(TODAY()&gt;DATE(Settings!$B$3,3,Settings!$B$4),"Overdue","Partial payment"))),IF(TODAY()&gt;DATE(Settings!$B$3,3,Settings!$B$4),"Overdue","No package"))))</f>
        <v/>
      </c>
      <c r="Z173" t="str">
        <f>IF(OR($A173="",Settings!$B$3=""),"",IF(DATE(Settings!$B$3,4,1)&gt;TODAY(),"",IF(SUM(X173)&gt;0,IF($M173=0,"",IF(X173&gt;=$M173+IF(AND(ISNUMBER(Y173),Y173&gt;DATE(Settings!$B$3,4,Settings!$B$4)),ROUND($M173*Settings!$B$5/100,0),0),"Up to date",IF(TODAY()&gt;DATE(Settings!$B$3,4,Settings!$B$4),"Overdue","Partial payment"))),IF(TODAY()&gt;DATE(Settings!$B$3,4,Settings!$B$4),"Overdue","No package"))))</f>
        <v/>
      </c>
      <c r="AC173" t="str">
        <f>IF(OR($A173="",Settings!$B$3=""),"",IF(DATE(Settings!$B$3,5,1)&gt;TODAY(),"",IF(SUM(AA173)&gt;0,IF($M173=0,"",IF(AA173&gt;=$M173+IF(AND(ISNUMBER(AB173),AB173&gt;DATE(Settings!$B$3,5,Settings!$B$4)),ROUND($M173*Settings!$B$5/100,0),0),"Up to date",IF(TODAY()&gt;DATE(Settings!$B$3,5,Settings!$B$4),"Overdue","Partial payment"))),IF(TODAY()&gt;DATE(Settings!$B$3,5,Settings!$B$4),"Overdue","No package"))))</f>
        <v/>
      </c>
      <c r="AF173" t="str">
        <f>IF(OR($A173="",Settings!$B$3=""),"",IF(DATE(Settings!$B$3,6,1)&gt;TODAY(),"",IF(SUM(AD173)&gt;0,IF($M173=0,"",IF(AD173&gt;=$M173+IF(AND(ISNUMBER(AE173),AE173&gt;DATE(Settings!$B$3,6,Settings!$B$4)),ROUND($M173*Settings!$B$5/100,0),0),"Up to date",IF(TODAY()&gt;DATE(Settings!$B$3,6,Settings!$B$4),"Overdue","Partial payment"))),IF(TODAY()&gt;DATE(Settings!$B$3,6,Settings!$B$4),"Overdue","No package"))))</f>
        <v/>
      </c>
      <c r="AI173" t="str">
        <f>IF(OR($A173="",Settings!$B$3=""),"",IF(DATE(Settings!$B$3,7,1)&gt;TODAY(),"",IF(SUM(AG173)&gt;0,IF($M173=0,"",IF(AG173&gt;=$M173+IF(AND(ISNUMBER(AH173),AH173&gt;DATE(Settings!$B$3,7,Settings!$B$4)),ROUND($M173*Settings!$B$5/100,0),0),"Up to date",IF(TODAY()&gt;DATE(Settings!$B$3,7,Settings!$B$4),"Overdue","Partial payment"))),IF(TODAY()&gt;DATE(Settings!$B$3,7,Settings!$B$4),"Overdue","No package"))))</f>
        <v/>
      </c>
      <c r="AL173" t="str">
        <f>IF(OR($A173="",Settings!$B$3=""),"",IF(DATE(Settings!$B$3,8,1)&gt;TODAY(),"",IF(SUM(AJ173)&gt;0,IF($M173=0,"",IF(AJ173&gt;=$M173+IF(AND(ISNUMBER(AK173),AK173&gt;DATE(Settings!$B$3,8,Settings!$B$4)),ROUND($M173*Settings!$B$5/100,0),0),"Up to date",IF(TODAY()&gt;DATE(Settings!$B$3,8,Settings!$B$4),"Overdue","Partial payment"))),IF(TODAY()&gt;DATE(Settings!$B$3,8,Settings!$B$4),"Overdue","No package"))))</f>
        <v/>
      </c>
      <c r="AO173" t="str">
        <f>IF(OR($A173="",Settings!$B$3=""),"",IF(DATE(Settings!$B$3,9,1)&gt;TODAY(),"",IF(SUM(AM173)&gt;0,IF($M173=0,"",IF(AM173&gt;=$M173+IF(AND(ISNUMBER(AN173),AN173&gt;DATE(Settings!$B$3,9,Settings!$B$4)),ROUND($M173*Settings!$B$5/100,0),0),"Up to date",IF(TODAY()&gt;DATE(Settings!$B$3,9,Settings!$B$4),"Overdue","Partial payment"))),IF(TODAY()&gt;DATE(Settings!$B$3,9,Settings!$B$4),"Overdue","No package"))))</f>
        <v/>
      </c>
      <c r="AR173" t="str">
        <f>IF(OR($A173="",Settings!$B$3=""),"",IF(DATE(Settings!$B$3,10,1)&gt;TODAY(),"",IF(SUM(AP173)&gt;0,IF($M173=0,"",IF(AP173&gt;=$M173+IF(AND(ISNUMBER(AQ173),AQ173&gt;DATE(Settings!$B$3,10,Settings!$B$4)),ROUND($M173*Settings!$B$5/100,0),0),"Up to date",IF(TODAY()&gt;DATE(Settings!$B$3,10,Settings!$B$4),"Overdue","Partial payment"))),IF(TODAY()&gt;DATE(Settings!$B$3,10,Settings!$B$4),"Overdue","No package"))))</f>
        <v/>
      </c>
      <c r="AU173" t="str">
        <f>IF(OR($A173="",Settings!$B$3=""),"",IF(DATE(Settings!$B$3,11,1)&gt;TODAY(),"",IF(SUM(AS173)&gt;0,IF($M173=0,"",IF(AS173&gt;=$M173+IF(AND(ISNUMBER(AT173),AT173&gt;DATE(Settings!$B$3,11,Settings!$B$4)),ROUND($M173*Settings!$B$5/100,0),0),"Up to date",IF(TODAY()&gt;DATE(Settings!$B$3,11,Settings!$B$4),"Overdue","Partial payment"))),IF(TODAY()&gt;DATE(Settings!$B$3,11,Settings!$B$4),"Overdue","No package"))))</f>
        <v/>
      </c>
      <c r="AX173" t="str">
        <f>IF(OR($A173="",Settings!$B$3=""),"",IF(DATE(Settings!$B$3,12,1)&gt;TODAY(),"",IF(SUM(AV173)&gt;0,IF($M173=0,"",IF(AV173&gt;=$M173+IF(AND(ISNUMBER(AW173),AW173&gt;DATE(Settings!$B$3,12,Settings!$B$4)),ROUND($M173*Settings!$B$5/100,0),0),"Up to date",IF(TODAY()&gt;DATE(Settings!$B$3,12,Settings!$B$4),"Overdue","Partial payment"))),IF(TODAY()&gt;DATE(Settings!$B$3,12,Settings!$B$4),"Overdue","No package"))))</f>
        <v/>
      </c>
    </row>
    <row r="174" spans="12:50" x14ac:dyDescent="0.25">
      <c r="M174" s="2" t="str">
        <f>IF($A174="","",IFERROR(VLOOKUP($L174,Settings!$A$9:$B$14,2,FALSE),0))</f>
        <v/>
      </c>
      <c r="N174" t="str">
        <f>IF($A174="","",IF(Q174="Overdue",1,0)+IF(T174="Overdue",1,0)+IF(W174="Overdue",1,0)+IF(Z174="Overdue",1,0)+IF(AC174="Overdue",1,0)+IF(AF174="Overdue",1,0)+IF(AI174="Overdue",1,0)+IF(AL174="Overdue",1,0)+IF(AO174="Overdue",1,0)+IF(AR174="Overdue",1,0)+IF(AU174="Overdue",1,0)+IF(AX174="Overdue",1,0))</f>
        <v/>
      </c>
      <c r="Q174" t="str">
        <f>IF(OR($A174="",Settings!$B$3=""),"",IF(DATE(Settings!$B$3,1,1)&gt;TODAY(),"",IF(SUM(O174)&gt;0,IF($M174=0,"",IF(O174&gt;=$M174+IF(AND(ISNUMBER(P174),P174&gt;DATE(Settings!$B$3,1,Settings!$B$4)),ROUND($M174*Settings!$B$5/100,0),0),"Up to date",IF(TODAY()&gt;DATE(Settings!$B$3,1,Settings!$B$4),"Overdue","Partial payment"))),IF(TODAY()&gt;DATE(Settings!$B$3,1,Settings!$B$4),"Overdue","No package"))))</f>
        <v/>
      </c>
      <c r="T174" t="str">
        <f>IF(OR($A174="",Settings!$B$3=""),"",IF(DATE(Settings!$B$3,2,1)&gt;TODAY(),"",IF(SUM(R174)&gt;0,IF($M174=0,"",IF(R174&gt;=$M174+IF(AND(ISNUMBER(S174),S174&gt;DATE(Settings!$B$3,2,Settings!$B$4)),ROUND($M174*Settings!$B$5/100,0),0),"Up to date",IF(TODAY()&gt;DATE(Settings!$B$3,2,Settings!$B$4),"Overdue","Partial payment"))),IF(TODAY()&gt;DATE(Settings!$B$3,2,Settings!$B$4),"Overdue","No package"))))</f>
        <v/>
      </c>
      <c r="W174" t="str">
        <f>IF(OR($A174="",Settings!$B$3=""),"",IF(DATE(Settings!$B$3,3,1)&gt;TODAY(),"",IF(SUM(U174)&gt;0,IF($M174=0,"",IF(U174&gt;=$M174+IF(AND(ISNUMBER(V174),V174&gt;DATE(Settings!$B$3,3,Settings!$B$4)),ROUND($M174*Settings!$B$5/100,0),0),"Up to date",IF(TODAY()&gt;DATE(Settings!$B$3,3,Settings!$B$4),"Overdue","Partial payment"))),IF(TODAY()&gt;DATE(Settings!$B$3,3,Settings!$B$4),"Overdue","No package"))))</f>
        <v/>
      </c>
      <c r="Z174" t="str">
        <f>IF(OR($A174="",Settings!$B$3=""),"",IF(DATE(Settings!$B$3,4,1)&gt;TODAY(),"",IF(SUM(X174)&gt;0,IF($M174=0,"",IF(X174&gt;=$M174+IF(AND(ISNUMBER(Y174),Y174&gt;DATE(Settings!$B$3,4,Settings!$B$4)),ROUND($M174*Settings!$B$5/100,0),0),"Up to date",IF(TODAY()&gt;DATE(Settings!$B$3,4,Settings!$B$4),"Overdue","Partial payment"))),IF(TODAY()&gt;DATE(Settings!$B$3,4,Settings!$B$4),"Overdue","No package"))))</f>
        <v/>
      </c>
      <c r="AC174" t="str">
        <f>IF(OR($A174="",Settings!$B$3=""),"",IF(DATE(Settings!$B$3,5,1)&gt;TODAY(),"",IF(SUM(AA174)&gt;0,IF($M174=0,"",IF(AA174&gt;=$M174+IF(AND(ISNUMBER(AB174),AB174&gt;DATE(Settings!$B$3,5,Settings!$B$4)),ROUND($M174*Settings!$B$5/100,0),0),"Up to date",IF(TODAY()&gt;DATE(Settings!$B$3,5,Settings!$B$4),"Overdue","Partial payment"))),IF(TODAY()&gt;DATE(Settings!$B$3,5,Settings!$B$4),"Overdue","No package"))))</f>
        <v/>
      </c>
      <c r="AF174" t="str">
        <f>IF(OR($A174="",Settings!$B$3=""),"",IF(DATE(Settings!$B$3,6,1)&gt;TODAY(),"",IF(SUM(AD174)&gt;0,IF($M174=0,"",IF(AD174&gt;=$M174+IF(AND(ISNUMBER(AE174),AE174&gt;DATE(Settings!$B$3,6,Settings!$B$4)),ROUND($M174*Settings!$B$5/100,0),0),"Up to date",IF(TODAY()&gt;DATE(Settings!$B$3,6,Settings!$B$4),"Overdue","Partial payment"))),IF(TODAY()&gt;DATE(Settings!$B$3,6,Settings!$B$4),"Overdue","No package"))))</f>
        <v/>
      </c>
      <c r="AI174" t="str">
        <f>IF(OR($A174="",Settings!$B$3=""),"",IF(DATE(Settings!$B$3,7,1)&gt;TODAY(),"",IF(SUM(AG174)&gt;0,IF($M174=0,"",IF(AG174&gt;=$M174+IF(AND(ISNUMBER(AH174),AH174&gt;DATE(Settings!$B$3,7,Settings!$B$4)),ROUND($M174*Settings!$B$5/100,0),0),"Up to date",IF(TODAY()&gt;DATE(Settings!$B$3,7,Settings!$B$4),"Overdue","Partial payment"))),IF(TODAY()&gt;DATE(Settings!$B$3,7,Settings!$B$4),"Overdue","No package"))))</f>
        <v/>
      </c>
      <c r="AL174" t="str">
        <f>IF(OR($A174="",Settings!$B$3=""),"",IF(DATE(Settings!$B$3,8,1)&gt;TODAY(),"",IF(SUM(AJ174)&gt;0,IF($M174=0,"",IF(AJ174&gt;=$M174+IF(AND(ISNUMBER(AK174),AK174&gt;DATE(Settings!$B$3,8,Settings!$B$4)),ROUND($M174*Settings!$B$5/100,0),0),"Up to date",IF(TODAY()&gt;DATE(Settings!$B$3,8,Settings!$B$4),"Overdue","Partial payment"))),IF(TODAY()&gt;DATE(Settings!$B$3,8,Settings!$B$4),"Overdue","No package"))))</f>
        <v/>
      </c>
      <c r="AO174" t="str">
        <f>IF(OR($A174="",Settings!$B$3=""),"",IF(DATE(Settings!$B$3,9,1)&gt;TODAY(),"",IF(SUM(AM174)&gt;0,IF($M174=0,"",IF(AM174&gt;=$M174+IF(AND(ISNUMBER(AN174),AN174&gt;DATE(Settings!$B$3,9,Settings!$B$4)),ROUND($M174*Settings!$B$5/100,0),0),"Up to date",IF(TODAY()&gt;DATE(Settings!$B$3,9,Settings!$B$4),"Overdue","Partial payment"))),IF(TODAY()&gt;DATE(Settings!$B$3,9,Settings!$B$4),"Overdue","No package"))))</f>
        <v/>
      </c>
      <c r="AR174" t="str">
        <f>IF(OR($A174="",Settings!$B$3=""),"",IF(DATE(Settings!$B$3,10,1)&gt;TODAY(),"",IF(SUM(AP174)&gt;0,IF($M174=0,"",IF(AP174&gt;=$M174+IF(AND(ISNUMBER(AQ174),AQ174&gt;DATE(Settings!$B$3,10,Settings!$B$4)),ROUND($M174*Settings!$B$5/100,0),0),"Up to date",IF(TODAY()&gt;DATE(Settings!$B$3,10,Settings!$B$4),"Overdue","Partial payment"))),IF(TODAY()&gt;DATE(Settings!$B$3,10,Settings!$B$4),"Overdue","No package"))))</f>
        <v/>
      </c>
      <c r="AU174" t="str">
        <f>IF(OR($A174="",Settings!$B$3=""),"",IF(DATE(Settings!$B$3,11,1)&gt;TODAY(),"",IF(SUM(AS174)&gt;0,IF($M174=0,"",IF(AS174&gt;=$M174+IF(AND(ISNUMBER(AT174),AT174&gt;DATE(Settings!$B$3,11,Settings!$B$4)),ROUND($M174*Settings!$B$5/100,0),0),"Up to date",IF(TODAY()&gt;DATE(Settings!$B$3,11,Settings!$B$4),"Overdue","Partial payment"))),IF(TODAY()&gt;DATE(Settings!$B$3,11,Settings!$B$4),"Overdue","No package"))))</f>
        <v/>
      </c>
      <c r="AX174" t="str">
        <f>IF(OR($A174="",Settings!$B$3=""),"",IF(DATE(Settings!$B$3,12,1)&gt;TODAY(),"",IF(SUM(AV174)&gt;0,IF($M174=0,"",IF(AV174&gt;=$M174+IF(AND(ISNUMBER(AW174),AW174&gt;DATE(Settings!$B$3,12,Settings!$B$4)),ROUND($M174*Settings!$B$5/100,0),0),"Up to date",IF(TODAY()&gt;DATE(Settings!$B$3,12,Settings!$B$4),"Overdue","Partial payment"))),IF(TODAY()&gt;DATE(Settings!$B$3,12,Settings!$B$4),"Overdue","No package"))))</f>
        <v/>
      </c>
    </row>
    <row r="175" spans="12:50" x14ac:dyDescent="0.25">
      <c r="M175" s="2" t="str">
        <f>IF($A175="","",IFERROR(VLOOKUP($L175,Settings!$A$9:$B$14,2,FALSE),0))</f>
        <v/>
      </c>
      <c r="N175" t="str">
        <f>IF($A175="","",IF(Q175="Overdue",1,0)+IF(T175="Overdue",1,0)+IF(W175="Overdue",1,0)+IF(Z175="Overdue",1,0)+IF(AC175="Overdue",1,0)+IF(AF175="Overdue",1,0)+IF(AI175="Overdue",1,0)+IF(AL175="Overdue",1,0)+IF(AO175="Overdue",1,0)+IF(AR175="Overdue",1,0)+IF(AU175="Overdue",1,0)+IF(AX175="Overdue",1,0))</f>
        <v/>
      </c>
      <c r="Q175" t="str">
        <f>IF(OR($A175="",Settings!$B$3=""),"",IF(DATE(Settings!$B$3,1,1)&gt;TODAY(),"",IF(SUM(O175)&gt;0,IF($M175=0,"",IF(O175&gt;=$M175+IF(AND(ISNUMBER(P175),P175&gt;DATE(Settings!$B$3,1,Settings!$B$4)),ROUND($M175*Settings!$B$5/100,0),0),"Up to date",IF(TODAY()&gt;DATE(Settings!$B$3,1,Settings!$B$4),"Overdue","Partial payment"))),IF(TODAY()&gt;DATE(Settings!$B$3,1,Settings!$B$4),"Overdue","No package"))))</f>
        <v/>
      </c>
      <c r="T175" t="str">
        <f>IF(OR($A175="",Settings!$B$3=""),"",IF(DATE(Settings!$B$3,2,1)&gt;TODAY(),"",IF(SUM(R175)&gt;0,IF($M175=0,"",IF(R175&gt;=$M175+IF(AND(ISNUMBER(S175),S175&gt;DATE(Settings!$B$3,2,Settings!$B$4)),ROUND($M175*Settings!$B$5/100,0),0),"Up to date",IF(TODAY()&gt;DATE(Settings!$B$3,2,Settings!$B$4),"Overdue","Partial payment"))),IF(TODAY()&gt;DATE(Settings!$B$3,2,Settings!$B$4),"Overdue","No package"))))</f>
        <v/>
      </c>
      <c r="W175" t="str">
        <f>IF(OR($A175="",Settings!$B$3=""),"",IF(DATE(Settings!$B$3,3,1)&gt;TODAY(),"",IF(SUM(U175)&gt;0,IF($M175=0,"",IF(U175&gt;=$M175+IF(AND(ISNUMBER(V175),V175&gt;DATE(Settings!$B$3,3,Settings!$B$4)),ROUND($M175*Settings!$B$5/100,0),0),"Up to date",IF(TODAY()&gt;DATE(Settings!$B$3,3,Settings!$B$4),"Overdue","Partial payment"))),IF(TODAY()&gt;DATE(Settings!$B$3,3,Settings!$B$4),"Overdue","No package"))))</f>
        <v/>
      </c>
      <c r="Z175" t="str">
        <f>IF(OR($A175="",Settings!$B$3=""),"",IF(DATE(Settings!$B$3,4,1)&gt;TODAY(),"",IF(SUM(X175)&gt;0,IF($M175=0,"",IF(X175&gt;=$M175+IF(AND(ISNUMBER(Y175),Y175&gt;DATE(Settings!$B$3,4,Settings!$B$4)),ROUND($M175*Settings!$B$5/100,0),0),"Up to date",IF(TODAY()&gt;DATE(Settings!$B$3,4,Settings!$B$4),"Overdue","Partial payment"))),IF(TODAY()&gt;DATE(Settings!$B$3,4,Settings!$B$4),"Overdue","No package"))))</f>
        <v/>
      </c>
      <c r="AC175" t="str">
        <f>IF(OR($A175="",Settings!$B$3=""),"",IF(DATE(Settings!$B$3,5,1)&gt;TODAY(),"",IF(SUM(AA175)&gt;0,IF($M175=0,"",IF(AA175&gt;=$M175+IF(AND(ISNUMBER(AB175),AB175&gt;DATE(Settings!$B$3,5,Settings!$B$4)),ROUND($M175*Settings!$B$5/100,0),0),"Up to date",IF(TODAY()&gt;DATE(Settings!$B$3,5,Settings!$B$4),"Overdue","Partial payment"))),IF(TODAY()&gt;DATE(Settings!$B$3,5,Settings!$B$4),"Overdue","No package"))))</f>
        <v/>
      </c>
      <c r="AF175" t="str">
        <f>IF(OR($A175="",Settings!$B$3=""),"",IF(DATE(Settings!$B$3,6,1)&gt;TODAY(),"",IF(SUM(AD175)&gt;0,IF($M175=0,"",IF(AD175&gt;=$M175+IF(AND(ISNUMBER(AE175),AE175&gt;DATE(Settings!$B$3,6,Settings!$B$4)),ROUND($M175*Settings!$B$5/100,0),0),"Up to date",IF(TODAY()&gt;DATE(Settings!$B$3,6,Settings!$B$4),"Overdue","Partial payment"))),IF(TODAY()&gt;DATE(Settings!$B$3,6,Settings!$B$4),"Overdue","No package"))))</f>
        <v/>
      </c>
      <c r="AI175" t="str">
        <f>IF(OR($A175="",Settings!$B$3=""),"",IF(DATE(Settings!$B$3,7,1)&gt;TODAY(),"",IF(SUM(AG175)&gt;0,IF($M175=0,"",IF(AG175&gt;=$M175+IF(AND(ISNUMBER(AH175),AH175&gt;DATE(Settings!$B$3,7,Settings!$B$4)),ROUND($M175*Settings!$B$5/100,0),0),"Up to date",IF(TODAY()&gt;DATE(Settings!$B$3,7,Settings!$B$4),"Overdue","Partial payment"))),IF(TODAY()&gt;DATE(Settings!$B$3,7,Settings!$B$4),"Overdue","No package"))))</f>
        <v/>
      </c>
      <c r="AL175" t="str">
        <f>IF(OR($A175="",Settings!$B$3=""),"",IF(DATE(Settings!$B$3,8,1)&gt;TODAY(),"",IF(SUM(AJ175)&gt;0,IF($M175=0,"",IF(AJ175&gt;=$M175+IF(AND(ISNUMBER(AK175),AK175&gt;DATE(Settings!$B$3,8,Settings!$B$4)),ROUND($M175*Settings!$B$5/100,0),0),"Up to date",IF(TODAY()&gt;DATE(Settings!$B$3,8,Settings!$B$4),"Overdue","Partial payment"))),IF(TODAY()&gt;DATE(Settings!$B$3,8,Settings!$B$4),"Overdue","No package"))))</f>
        <v/>
      </c>
      <c r="AO175" t="str">
        <f>IF(OR($A175="",Settings!$B$3=""),"",IF(DATE(Settings!$B$3,9,1)&gt;TODAY(),"",IF(SUM(AM175)&gt;0,IF($M175=0,"",IF(AM175&gt;=$M175+IF(AND(ISNUMBER(AN175),AN175&gt;DATE(Settings!$B$3,9,Settings!$B$4)),ROUND($M175*Settings!$B$5/100,0),0),"Up to date",IF(TODAY()&gt;DATE(Settings!$B$3,9,Settings!$B$4),"Overdue","Partial payment"))),IF(TODAY()&gt;DATE(Settings!$B$3,9,Settings!$B$4),"Overdue","No package"))))</f>
        <v/>
      </c>
      <c r="AR175" t="str">
        <f>IF(OR($A175="",Settings!$B$3=""),"",IF(DATE(Settings!$B$3,10,1)&gt;TODAY(),"",IF(SUM(AP175)&gt;0,IF($M175=0,"",IF(AP175&gt;=$M175+IF(AND(ISNUMBER(AQ175),AQ175&gt;DATE(Settings!$B$3,10,Settings!$B$4)),ROUND($M175*Settings!$B$5/100,0),0),"Up to date",IF(TODAY()&gt;DATE(Settings!$B$3,10,Settings!$B$4),"Overdue","Partial payment"))),IF(TODAY()&gt;DATE(Settings!$B$3,10,Settings!$B$4),"Overdue","No package"))))</f>
        <v/>
      </c>
      <c r="AU175" t="str">
        <f>IF(OR($A175="",Settings!$B$3=""),"",IF(DATE(Settings!$B$3,11,1)&gt;TODAY(),"",IF(SUM(AS175)&gt;0,IF($M175=0,"",IF(AS175&gt;=$M175+IF(AND(ISNUMBER(AT175),AT175&gt;DATE(Settings!$B$3,11,Settings!$B$4)),ROUND($M175*Settings!$B$5/100,0),0),"Up to date",IF(TODAY()&gt;DATE(Settings!$B$3,11,Settings!$B$4),"Overdue","Partial payment"))),IF(TODAY()&gt;DATE(Settings!$B$3,11,Settings!$B$4),"Overdue","No package"))))</f>
        <v/>
      </c>
      <c r="AX175" t="str">
        <f>IF(OR($A175="",Settings!$B$3=""),"",IF(DATE(Settings!$B$3,12,1)&gt;TODAY(),"",IF(SUM(AV175)&gt;0,IF($M175=0,"",IF(AV175&gt;=$M175+IF(AND(ISNUMBER(AW175),AW175&gt;DATE(Settings!$B$3,12,Settings!$B$4)),ROUND($M175*Settings!$B$5/100,0),0),"Up to date",IF(TODAY()&gt;DATE(Settings!$B$3,12,Settings!$B$4),"Overdue","Partial payment"))),IF(TODAY()&gt;DATE(Settings!$B$3,12,Settings!$B$4),"Overdue","No package"))))</f>
        <v/>
      </c>
    </row>
    <row r="176" spans="12:50" x14ac:dyDescent="0.25">
      <c r="M176" s="2" t="str">
        <f>IF($A176="","",IFERROR(VLOOKUP($L176,Settings!$A$9:$B$14,2,FALSE),0))</f>
        <v/>
      </c>
      <c r="N176" t="str">
        <f>IF($A176="","",IF(Q176="Overdue",1,0)+IF(T176="Overdue",1,0)+IF(W176="Overdue",1,0)+IF(Z176="Overdue",1,0)+IF(AC176="Overdue",1,0)+IF(AF176="Overdue",1,0)+IF(AI176="Overdue",1,0)+IF(AL176="Overdue",1,0)+IF(AO176="Overdue",1,0)+IF(AR176="Overdue",1,0)+IF(AU176="Overdue",1,0)+IF(AX176="Overdue",1,0))</f>
        <v/>
      </c>
      <c r="Q176" t="str">
        <f>IF(OR($A176="",Settings!$B$3=""),"",IF(DATE(Settings!$B$3,1,1)&gt;TODAY(),"",IF(SUM(O176)&gt;0,IF($M176=0,"",IF(O176&gt;=$M176+IF(AND(ISNUMBER(P176),P176&gt;DATE(Settings!$B$3,1,Settings!$B$4)),ROUND($M176*Settings!$B$5/100,0),0),"Up to date",IF(TODAY()&gt;DATE(Settings!$B$3,1,Settings!$B$4),"Overdue","Partial payment"))),IF(TODAY()&gt;DATE(Settings!$B$3,1,Settings!$B$4),"Overdue","No package"))))</f>
        <v/>
      </c>
      <c r="T176" t="str">
        <f>IF(OR($A176="",Settings!$B$3=""),"",IF(DATE(Settings!$B$3,2,1)&gt;TODAY(),"",IF(SUM(R176)&gt;0,IF($M176=0,"",IF(R176&gt;=$M176+IF(AND(ISNUMBER(S176),S176&gt;DATE(Settings!$B$3,2,Settings!$B$4)),ROUND($M176*Settings!$B$5/100,0),0),"Up to date",IF(TODAY()&gt;DATE(Settings!$B$3,2,Settings!$B$4),"Overdue","Partial payment"))),IF(TODAY()&gt;DATE(Settings!$B$3,2,Settings!$B$4),"Overdue","No package"))))</f>
        <v/>
      </c>
      <c r="W176" t="str">
        <f>IF(OR($A176="",Settings!$B$3=""),"",IF(DATE(Settings!$B$3,3,1)&gt;TODAY(),"",IF(SUM(U176)&gt;0,IF($M176=0,"",IF(U176&gt;=$M176+IF(AND(ISNUMBER(V176),V176&gt;DATE(Settings!$B$3,3,Settings!$B$4)),ROUND($M176*Settings!$B$5/100,0),0),"Up to date",IF(TODAY()&gt;DATE(Settings!$B$3,3,Settings!$B$4),"Overdue","Partial payment"))),IF(TODAY()&gt;DATE(Settings!$B$3,3,Settings!$B$4),"Overdue","No package"))))</f>
        <v/>
      </c>
      <c r="Z176" t="str">
        <f>IF(OR($A176="",Settings!$B$3=""),"",IF(DATE(Settings!$B$3,4,1)&gt;TODAY(),"",IF(SUM(X176)&gt;0,IF($M176=0,"",IF(X176&gt;=$M176+IF(AND(ISNUMBER(Y176),Y176&gt;DATE(Settings!$B$3,4,Settings!$B$4)),ROUND($M176*Settings!$B$5/100,0),0),"Up to date",IF(TODAY()&gt;DATE(Settings!$B$3,4,Settings!$B$4),"Overdue","Partial payment"))),IF(TODAY()&gt;DATE(Settings!$B$3,4,Settings!$B$4),"Overdue","No package"))))</f>
        <v/>
      </c>
      <c r="AC176" t="str">
        <f>IF(OR($A176="",Settings!$B$3=""),"",IF(DATE(Settings!$B$3,5,1)&gt;TODAY(),"",IF(SUM(AA176)&gt;0,IF($M176=0,"",IF(AA176&gt;=$M176+IF(AND(ISNUMBER(AB176),AB176&gt;DATE(Settings!$B$3,5,Settings!$B$4)),ROUND($M176*Settings!$B$5/100,0),0),"Up to date",IF(TODAY()&gt;DATE(Settings!$B$3,5,Settings!$B$4),"Overdue","Partial payment"))),IF(TODAY()&gt;DATE(Settings!$B$3,5,Settings!$B$4),"Overdue","No package"))))</f>
        <v/>
      </c>
      <c r="AF176" t="str">
        <f>IF(OR($A176="",Settings!$B$3=""),"",IF(DATE(Settings!$B$3,6,1)&gt;TODAY(),"",IF(SUM(AD176)&gt;0,IF($M176=0,"",IF(AD176&gt;=$M176+IF(AND(ISNUMBER(AE176),AE176&gt;DATE(Settings!$B$3,6,Settings!$B$4)),ROUND($M176*Settings!$B$5/100,0),0),"Up to date",IF(TODAY()&gt;DATE(Settings!$B$3,6,Settings!$B$4),"Overdue","Partial payment"))),IF(TODAY()&gt;DATE(Settings!$B$3,6,Settings!$B$4),"Overdue","No package"))))</f>
        <v/>
      </c>
      <c r="AI176" t="str">
        <f>IF(OR($A176="",Settings!$B$3=""),"",IF(DATE(Settings!$B$3,7,1)&gt;TODAY(),"",IF(SUM(AG176)&gt;0,IF($M176=0,"",IF(AG176&gt;=$M176+IF(AND(ISNUMBER(AH176),AH176&gt;DATE(Settings!$B$3,7,Settings!$B$4)),ROUND($M176*Settings!$B$5/100,0),0),"Up to date",IF(TODAY()&gt;DATE(Settings!$B$3,7,Settings!$B$4),"Overdue","Partial payment"))),IF(TODAY()&gt;DATE(Settings!$B$3,7,Settings!$B$4),"Overdue","No package"))))</f>
        <v/>
      </c>
      <c r="AL176" t="str">
        <f>IF(OR($A176="",Settings!$B$3=""),"",IF(DATE(Settings!$B$3,8,1)&gt;TODAY(),"",IF(SUM(AJ176)&gt;0,IF($M176=0,"",IF(AJ176&gt;=$M176+IF(AND(ISNUMBER(AK176),AK176&gt;DATE(Settings!$B$3,8,Settings!$B$4)),ROUND($M176*Settings!$B$5/100,0),0),"Up to date",IF(TODAY()&gt;DATE(Settings!$B$3,8,Settings!$B$4),"Overdue","Partial payment"))),IF(TODAY()&gt;DATE(Settings!$B$3,8,Settings!$B$4),"Overdue","No package"))))</f>
        <v/>
      </c>
      <c r="AO176" t="str">
        <f>IF(OR($A176="",Settings!$B$3=""),"",IF(DATE(Settings!$B$3,9,1)&gt;TODAY(),"",IF(SUM(AM176)&gt;0,IF($M176=0,"",IF(AM176&gt;=$M176+IF(AND(ISNUMBER(AN176),AN176&gt;DATE(Settings!$B$3,9,Settings!$B$4)),ROUND($M176*Settings!$B$5/100,0),0),"Up to date",IF(TODAY()&gt;DATE(Settings!$B$3,9,Settings!$B$4),"Overdue","Partial payment"))),IF(TODAY()&gt;DATE(Settings!$B$3,9,Settings!$B$4),"Overdue","No package"))))</f>
        <v/>
      </c>
      <c r="AR176" t="str">
        <f>IF(OR($A176="",Settings!$B$3=""),"",IF(DATE(Settings!$B$3,10,1)&gt;TODAY(),"",IF(SUM(AP176)&gt;0,IF($M176=0,"",IF(AP176&gt;=$M176+IF(AND(ISNUMBER(AQ176),AQ176&gt;DATE(Settings!$B$3,10,Settings!$B$4)),ROUND($M176*Settings!$B$5/100,0),0),"Up to date",IF(TODAY()&gt;DATE(Settings!$B$3,10,Settings!$B$4),"Overdue","Partial payment"))),IF(TODAY()&gt;DATE(Settings!$B$3,10,Settings!$B$4),"Overdue","No package"))))</f>
        <v/>
      </c>
      <c r="AU176" t="str">
        <f>IF(OR($A176="",Settings!$B$3=""),"",IF(DATE(Settings!$B$3,11,1)&gt;TODAY(),"",IF(SUM(AS176)&gt;0,IF($M176=0,"",IF(AS176&gt;=$M176+IF(AND(ISNUMBER(AT176),AT176&gt;DATE(Settings!$B$3,11,Settings!$B$4)),ROUND($M176*Settings!$B$5/100,0),0),"Up to date",IF(TODAY()&gt;DATE(Settings!$B$3,11,Settings!$B$4),"Overdue","Partial payment"))),IF(TODAY()&gt;DATE(Settings!$B$3,11,Settings!$B$4),"Overdue","No package"))))</f>
        <v/>
      </c>
      <c r="AX176" t="str">
        <f>IF(OR($A176="",Settings!$B$3=""),"",IF(DATE(Settings!$B$3,12,1)&gt;TODAY(),"",IF(SUM(AV176)&gt;0,IF($M176=0,"",IF(AV176&gt;=$M176+IF(AND(ISNUMBER(AW176),AW176&gt;DATE(Settings!$B$3,12,Settings!$B$4)),ROUND($M176*Settings!$B$5/100,0),0),"Up to date",IF(TODAY()&gt;DATE(Settings!$B$3,12,Settings!$B$4),"Overdue","Partial payment"))),IF(TODAY()&gt;DATE(Settings!$B$3,12,Settings!$B$4),"Overdue","No package"))))</f>
        <v/>
      </c>
    </row>
    <row r="177" spans="12:50" x14ac:dyDescent="0.25">
      <c r="M177" s="2" t="str">
        <f>IF($A177="","",IFERROR(VLOOKUP($L177,Settings!$A$9:$B$14,2,FALSE),0))</f>
        <v/>
      </c>
      <c r="N177" t="str">
        <f>IF($A177="","",IF(Q177="Overdue",1,0)+IF(T177="Overdue",1,0)+IF(W177="Overdue",1,0)+IF(Z177="Overdue",1,0)+IF(AC177="Overdue",1,0)+IF(AF177="Overdue",1,0)+IF(AI177="Overdue",1,0)+IF(AL177="Overdue",1,0)+IF(AO177="Overdue",1,0)+IF(AR177="Overdue",1,0)+IF(AU177="Overdue",1,0)+IF(AX177="Overdue",1,0))</f>
        <v/>
      </c>
      <c r="Q177" t="str">
        <f>IF(OR($A177="",Settings!$B$3=""),"",IF(DATE(Settings!$B$3,1,1)&gt;TODAY(),"",IF(SUM(O177)&gt;0,IF($M177=0,"",IF(O177&gt;=$M177+IF(AND(ISNUMBER(P177),P177&gt;DATE(Settings!$B$3,1,Settings!$B$4)),ROUND($M177*Settings!$B$5/100,0),0),"Up to date",IF(TODAY()&gt;DATE(Settings!$B$3,1,Settings!$B$4),"Overdue","Partial payment"))),IF(TODAY()&gt;DATE(Settings!$B$3,1,Settings!$B$4),"Overdue","No package"))))</f>
        <v/>
      </c>
      <c r="T177" t="str">
        <f>IF(OR($A177="",Settings!$B$3=""),"",IF(DATE(Settings!$B$3,2,1)&gt;TODAY(),"",IF(SUM(R177)&gt;0,IF($M177=0,"",IF(R177&gt;=$M177+IF(AND(ISNUMBER(S177),S177&gt;DATE(Settings!$B$3,2,Settings!$B$4)),ROUND($M177*Settings!$B$5/100,0),0),"Up to date",IF(TODAY()&gt;DATE(Settings!$B$3,2,Settings!$B$4),"Overdue","Partial payment"))),IF(TODAY()&gt;DATE(Settings!$B$3,2,Settings!$B$4),"Overdue","No package"))))</f>
        <v/>
      </c>
      <c r="W177" t="str">
        <f>IF(OR($A177="",Settings!$B$3=""),"",IF(DATE(Settings!$B$3,3,1)&gt;TODAY(),"",IF(SUM(U177)&gt;0,IF($M177=0,"",IF(U177&gt;=$M177+IF(AND(ISNUMBER(V177),V177&gt;DATE(Settings!$B$3,3,Settings!$B$4)),ROUND($M177*Settings!$B$5/100,0),0),"Up to date",IF(TODAY()&gt;DATE(Settings!$B$3,3,Settings!$B$4),"Overdue","Partial payment"))),IF(TODAY()&gt;DATE(Settings!$B$3,3,Settings!$B$4),"Overdue","No package"))))</f>
        <v/>
      </c>
      <c r="Z177" t="str">
        <f>IF(OR($A177="",Settings!$B$3=""),"",IF(DATE(Settings!$B$3,4,1)&gt;TODAY(),"",IF(SUM(X177)&gt;0,IF($M177=0,"",IF(X177&gt;=$M177+IF(AND(ISNUMBER(Y177),Y177&gt;DATE(Settings!$B$3,4,Settings!$B$4)),ROUND($M177*Settings!$B$5/100,0),0),"Up to date",IF(TODAY()&gt;DATE(Settings!$B$3,4,Settings!$B$4),"Overdue","Partial payment"))),IF(TODAY()&gt;DATE(Settings!$B$3,4,Settings!$B$4),"Overdue","No package"))))</f>
        <v/>
      </c>
      <c r="AC177" t="str">
        <f>IF(OR($A177="",Settings!$B$3=""),"",IF(DATE(Settings!$B$3,5,1)&gt;TODAY(),"",IF(SUM(AA177)&gt;0,IF($M177=0,"",IF(AA177&gt;=$M177+IF(AND(ISNUMBER(AB177),AB177&gt;DATE(Settings!$B$3,5,Settings!$B$4)),ROUND($M177*Settings!$B$5/100,0),0),"Up to date",IF(TODAY()&gt;DATE(Settings!$B$3,5,Settings!$B$4),"Overdue","Partial payment"))),IF(TODAY()&gt;DATE(Settings!$B$3,5,Settings!$B$4),"Overdue","No package"))))</f>
        <v/>
      </c>
      <c r="AF177" t="str">
        <f>IF(OR($A177="",Settings!$B$3=""),"",IF(DATE(Settings!$B$3,6,1)&gt;TODAY(),"",IF(SUM(AD177)&gt;0,IF($M177=0,"",IF(AD177&gt;=$M177+IF(AND(ISNUMBER(AE177),AE177&gt;DATE(Settings!$B$3,6,Settings!$B$4)),ROUND($M177*Settings!$B$5/100,0),0),"Up to date",IF(TODAY()&gt;DATE(Settings!$B$3,6,Settings!$B$4),"Overdue","Partial payment"))),IF(TODAY()&gt;DATE(Settings!$B$3,6,Settings!$B$4),"Overdue","No package"))))</f>
        <v/>
      </c>
      <c r="AI177" t="str">
        <f>IF(OR($A177="",Settings!$B$3=""),"",IF(DATE(Settings!$B$3,7,1)&gt;TODAY(),"",IF(SUM(AG177)&gt;0,IF($M177=0,"",IF(AG177&gt;=$M177+IF(AND(ISNUMBER(AH177),AH177&gt;DATE(Settings!$B$3,7,Settings!$B$4)),ROUND($M177*Settings!$B$5/100,0),0),"Up to date",IF(TODAY()&gt;DATE(Settings!$B$3,7,Settings!$B$4),"Overdue","Partial payment"))),IF(TODAY()&gt;DATE(Settings!$B$3,7,Settings!$B$4),"Overdue","No package"))))</f>
        <v/>
      </c>
      <c r="AL177" t="str">
        <f>IF(OR($A177="",Settings!$B$3=""),"",IF(DATE(Settings!$B$3,8,1)&gt;TODAY(),"",IF(SUM(AJ177)&gt;0,IF($M177=0,"",IF(AJ177&gt;=$M177+IF(AND(ISNUMBER(AK177),AK177&gt;DATE(Settings!$B$3,8,Settings!$B$4)),ROUND($M177*Settings!$B$5/100,0),0),"Up to date",IF(TODAY()&gt;DATE(Settings!$B$3,8,Settings!$B$4),"Overdue","Partial payment"))),IF(TODAY()&gt;DATE(Settings!$B$3,8,Settings!$B$4),"Overdue","No package"))))</f>
        <v/>
      </c>
      <c r="AO177" t="str">
        <f>IF(OR($A177="",Settings!$B$3=""),"",IF(DATE(Settings!$B$3,9,1)&gt;TODAY(),"",IF(SUM(AM177)&gt;0,IF($M177=0,"",IF(AM177&gt;=$M177+IF(AND(ISNUMBER(AN177),AN177&gt;DATE(Settings!$B$3,9,Settings!$B$4)),ROUND($M177*Settings!$B$5/100,0),0),"Up to date",IF(TODAY()&gt;DATE(Settings!$B$3,9,Settings!$B$4),"Overdue","Partial payment"))),IF(TODAY()&gt;DATE(Settings!$B$3,9,Settings!$B$4),"Overdue","No package"))))</f>
        <v/>
      </c>
      <c r="AR177" t="str">
        <f>IF(OR($A177="",Settings!$B$3=""),"",IF(DATE(Settings!$B$3,10,1)&gt;TODAY(),"",IF(SUM(AP177)&gt;0,IF($M177=0,"",IF(AP177&gt;=$M177+IF(AND(ISNUMBER(AQ177),AQ177&gt;DATE(Settings!$B$3,10,Settings!$B$4)),ROUND($M177*Settings!$B$5/100,0),0),"Up to date",IF(TODAY()&gt;DATE(Settings!$B$3,10,Settings!$B$4),"Overdue","Partial payment"))),IF(TODAY()&gt;DATE(Settings!$B$3,10,Settings!$B$4),"Overdue","No package"))))</f>
        <v/>
      </c>
      <c r="AU177" t="str">
        <f>IF(OR($A177="",Settings!$B$3=""),"",IF(DATE(Settings!$B$3,11,1)&gt;TODAY(),"",IF(SUM(AS177)&gt;0,IF($M177=0,"",IF(AS177&gt;=$M177+IF(AND(ISNUMBER(AT177),AT177&gt;DATE(Settings!$B$3,11,Settings!$B$4)),ROUND($M177*Settings!$B$5/100,0),0),"Up to date",IF(TODAY()&gt;DATE(Settings!$B$3,11,Settings!$B$4),"Overdue","Partial payment"))),IF(TODAY()&gt;DATE(Settings!$B$3,11,Settings!$B$4),"Overdue","No package"))))</f>
        <v/>
      </c>
      <c r="AX177" t="str">
        <f>IF(OR($A177="",Settings!$B$3=""),"",IF(DATE(Settings!$B$3,12,1)&gt;TODAY(),"",IF(SUM(AV177)&gt;0,IF($M177=0,"",IF(AV177&gt;=$M177+IF(AND(ISNUMBER(AW177),AW177&gt;DATE(Settings!$B$3,12,Settings!$B$4)),ROUND($M177*Settings!$B$5/100,0),0),"Up to date",IF(TODAY()&gt;DATE(Settings!$B$3,12,Settings!$B$4),"Overdue","Partial payment"))),IF(TODAY()&gt;DATE(Settings!$B$3,12,Settings!$B$4),"Overdue","No package"))))</f>
        <v/>
      </c>
    </row>
    <row r="178" spans="12:50" x14ac:dyDescent="0.25">
      <c r="M178" s="2" t="str">
        <f>IF($A178="","",IFERROR(VLOOKUP($L178,Settings!$A$9:$B$14,2,FALSE),0))</f>
        <v/>
      </c>
      <c r="N178" t="str">
        <f>IF($A178="","",IF(Q178="Overdue",1,0)+IF(T178="Overdue",1,0)+IF(W178="Overdue",1,0)+IF(Z178="Overdue",1,0)+IF(AC178="Overdue",1,0)+IF(AF178="Overdue",1,0)+IF(AI178="Overdue",1,0)+IF(AL178="Overdue",1,0)+IF(AO178="Overdue",1,0)+IF(AR178="Overdue",1,0)+IF(AU178="Overdue",1,0)+IF(AX178="Overdue",1,0))</f>
        <v/>
      </c>
      <c r="Q178" t="str">
        <f>IF(OR($A178="",Settings!$B$3=""),"",IF(DATE(Settings!$B$3,1,1)&gt;TODAY(),"",IF(SUM(O178)&gt;0,IF($M178=0,"",IF(O178&gt;=$M178+IF(AND(ISNUMBER(P178),P178&gt;DATE(Settings!$B$3,1,Settings!$B$4)),ROUND($M178*Settings!$B$5/100,0),0),"Up to date",IF(TODAY()&gt;DATE(Settings!$B$3,1,Settings!$B$4),"Overdue","Partial payment"))),IF(TODAY()&gt;DATE(Settings!$B$3,1,Settings!$B$4),"Overdue","No package"))))</f>
        <v/>
      </c>
      <c r="T178" t="str">
        <f>IF(OR($A178="",Settings!$B$3=""),"",IF(DATE(Settings!$B$3,2,1)&gt;TODAY(),"",IF(SUM(R178)&gt;0,IF($M178=0,"",IF(R178&gt;=$M178+IF(AND(ISNUMBER(S178),S178&gt;DATE(Settings!$B$3,2,Settings!$B$4)),ROUND($M178*Settings!$B$5/100,0),0),"Up to date",IF(TODAY()&gt;DATE(Settings!$B$3,2,Settings!$B$4),"Overdue","Partial payment"))),IF(TODAY()&gt;DATE(Settings!$B$3,2,Settings!$B$4),"Overdue","No package"))))</f>
        <v/>
      </c>
      <c r="W178" t="str">
        <f>IF(OR($A178="",Settings!$B$3=""),"",IF(DATE(Settings!$B$3,3,1)&gt;TODAY(),"",IF(SUM(U178)&gt;0,IF($M178=0,"",IF(U178&gt;=$M178+IF(AND(ISNUMBER(V178),V178&gt;DATE(Settings!$B$3,3,Settings!$B$4)),ROUND($M178*Settings!$B$5/100,0),0),"Up to date",IF(TODAY()&gt;DATE(Settings!$B$3,3,Settings!$B$4),"Overdue","Partial payment"))),IF(TODAY()&gt;DATE(Settings!$B$3,3,Settings!$B$4),"Overdue","No package"))))</f>
        <v/>
      </c>
      <c r="Z178" t="str">
        <f>IF(OR($A178="",Settings!$B$3=""),"",IF(DATE(Settings!$B$3,4,1)&gt;TODAY(),"",IF(SUM(X178)&gt;0,IF($M178=0,"",IF(X178&gt;=$M178+IF(AND(ISNUMBER(Y178),Y178&gt;DATE(Settings!$B$3,4,Settings!$B$4)),ROUND($M178*Settings!$B$5/100,0),0),"Up to date",IF(TODAY()&gt;DATE(Settings!$B$3,4,Settings!$B$4),"Overdue","Partial payment"))),IF(TODAY()&gt;DATE(Settings!$B$3,4,Settings!$B$4),"Overdue","No package"))))</f>
        <v/>
      </c>
      <c r="AC178" t="str">
        <f>IF(OR($A178="",Settings!$B$3=""),"",IF(DATE(Settings!$B$3,5,1)&gt;TODAY(),"",IF(SUM(AA178)&gt;0,IF($M178=0,"",IF(AA178&gt;=$M178+IF(AND(ISNUMBER(AB178),AB178&gt;DATE(Settings!$B$3,5,Settings!$B$4)),ROUND($M178*Settings!$B$5/100,0),0),"Up to date",IF(TODAY()&gt;DATE(Settings!$B$3,5,Settings!$B$4),"Overdue","Partial payment"))),IF(TODAY()&gt;DATE(Settings!$B$3,5,Settings!$B$4),"Overdue","No package"))))</f>
        <v/>
      </c>
      <c r="AF178" t="str">
        <f>IF(OR($A178="",Settings!$B$3=""),"",IF(DATE(Settings!$B$3,6,1)&gt;TODAY(),"",IF(SUM(AD178)&gt;0,IF($M178=0,"",IF(AD178&gt;=$M178+IF(AND(ISNUMBER(AE178),AE178&gt;DATE(Settings!$B$3,6,Settings!$B$4)),ROUND($M178*Settings!$B$5/100,0),0),"Up to date",IF(TODAY()&gt;DATE(Settings!$B$3,6,Settings!$B$4),"Overdue","Partial payment"))),IF(TODAY()&gt;DATE(Settings!$B$3,6,Settings!$B$4),"Overdue","No package"))))</f>
        <v/>
      </c>
      <c r="AI178" t="str">
        <f>IF(OR($A178="",Settings!$B$3=""),"",IF(DATE(Settings!$B$3,7,1)&gt;TODAY(),"",IF(SUM(AG178)&gt;0,IF($M178=0,"",IF(AG178&gt;=$M178+IF(AND(ISNUMBER(AH178),AH178&gt;DATE(Settings!$B$3,7,Settings!$B$4)),ROUND($M178*Settings!$B$5/100,0),0),"Up to date",IF(TODAY()&gt;DATE(Settings!$B$3,7,Settings!$B$4),"Overdue","Partial payment"))),IF(TODAY()&gt;DATE(Settings!$B$3,7,Settings!$B$4),"Overdue","No package"))))</f>
        <v/>
      </c>
      <c r="AL178" t="str">
        <f>IF(OR($A178="",Settings!$B$3=""),"",IF(DATE(Settings!$B$3,8,1)&gt;TODAY(),"",IF(SUM(AJ178)&gt;0,IF($M178=0,"",IF(AJ178&gt;=$M178+IF(AND(ISNUMBER(AK178),AK178&gt;DATE(Settings!$B$3,8,Settings!$B$4)),ROUND($M178*Settings!$B$5/100,0),0),"Up to date",IF(TODAY()&gt;DATE(Settings!$B$3,8,Settings!$B$4),"Overdue","Partial payment"))),IF(TODAY()&gt;DATE(Settings!$B$3,8,Settings!$B$4),"Overdue","No package"))))</f>
        <v/>
      </c>
      <c r="AO178" t="str">
        <f>IF(OR($A178="",Settings!$B$3=""),"",IF(DATE(Settings!$B$3,9,1)&gt;TODAY(),"",IF(SUM(AM178)&gt;0,IF($M178=0,"",IF(AM178&gt;=$M178+IF(AND(ISNUMBER(AN178),AN178&gt;DATE(Settings!$B$3,9,Settings!$B$4)),ROUND($M178*Settings!$B$5/100,0),0),"Up to date",IF(TODAY()&gt;DATE(Settings!$B$3,9,Settings!$B$4),"Overdue","Partial payment"))),IF(TODAY()&gt;DATE(Settings!$B$3,9,Settings!$B$4),"Overdue","No package"))))</f>
        <v/>
      </c>
      <c r="AR178" t="str">
        <f>IF(OR($A178="",Settings!$B$3=""),"",IF(DATE(Settings!$B$3,10,1)&gt;TODAY(),"",IF(SUM(AP178)&gt;0,IF($M178=0,"",IF(AP178&gt;=$M178+IF(AND(ISNUMBER(AQ178),AQ178&gt;DATE(Settings!$B$3,10,Settings!$B$4)),ROUND($M178*Settings!$B$5/100,0),0),"Up to date",IF(TODAY()&gt;DATE(Settings!$B$3,10,Settings!$B$4),"Overdue","Partial payment"))),IF(TODAY()&gt;DATE(Settings!$B$3,10,Settings!$B$4),"Overdue","No package"))))</f>
        <v/>
      </c>
      <c r="AU178" t="str">
        <f>IF(OR($A178="",Settings!$B$3=""),"",IF(DATE(Settings!$B$3,11,1)&gt;TODAY(),"",IF(SUM(AS178)&gt;0,IF($M178=0,"",IF(AS178&gt;=$M178+IF(AND(ISNUMBER(AT178),AT178&gt;DATE(Settings!$B$3,11,Settings!$B$4)),ROUND($M178*Settings!$B$5/100,0),0),"Up to date",IF(TODAY()&gt;DATE(Settings!$B$3,11,Settings!$B$4),"Overdue","Partial payment"))),IF(TODAY()&gt;DATE(Settings!$B$3,11,Settings!$B$4),"Overdue","No package"))))</f>
        <v/>
      </c>
      <c r="AX178" t="str">
        <f>IF(OR($A178="",Settings!$B$3=""),"",IF(DATE(Settings!$B$3,12,1)&gt;TODAY(),"",IF(SUM(AV178)&gt;0,IF($M178=0,"",IF(AV178&gt;=$M178+IF(AND(ISNUMBER(AW178),AW178&gt;DATE(Settings!$B$3,12,Settings!$B$4)),ROUND($M178*Settings!$B$5/100,0),0),"Up to date",IF(TODAY()&gt;DATE(Settings!$B$3,12,Settings!$B$4),"Overdue","Partial payment"))),IF(TODAY()&gt;DATE(Settings!$B$3,12,Settings!$B$4),"Overdue","No package"))))</f>
        <v/>
      </c>
    </row>
    <row r="179" spans="12:50" x14ac:dyDescent="0.25">
      <c r="M179" s="2" t="str">
        <f>IF($A179="","",IFERROR(VLOOKUP($L179,Settings!$A$9:$B$14,2,FALSE),0))</f>
        <v/>
      </c>
      <c r="N179" t="str">
        <f>IF($A179="","",IF(Q179="Overdue",1,0)+IF(T179="Overdue",1,0)+IF(W179="Overdue",1,0)+IF(Z179="Overdue",1,0)+IF(AC179="Overdue",1,0)+IF(AF179="Overdue",1,0)+IF(AI179="Overdue",1,0)+IF(AL179="Overdue",1,0)+IF(AO179="Overdue",1,0)+IF(AR179="Overdue",1,0)+IF(AU179="Overdue",1,0)+IF(AX179="Overdue",1,0))</f>
        <v/>
      </c>
      <c r="Q179" t="str">
        <f>IF(OR($A179="",Settings!$B$3=""),"",IF(DATE(Settings!$B$3,1,1)&gt;TODAY(),"",IF(SUM(O179)&gt;0,IF($M179=0,"",IF(O179&gt;=$M179+IF(AND(ISNUMBER(P179),P179&gt;DATE(Settings!$B$3,1,Settings!$B$4)),ROUND($M179*Settings!$B$5/100,0),0),"Up to date",IF(TODAY()&gt;DATE(Settings!$B$3,1,Settings!$B$4),"Overdue","Partial payment"))),IF(TODAY()&gt;DATE(Settings!$B$3,1,Settings!$B$4),"Overdue","No package"))))</f>
        <v/>
      </c>
      <c r="T179" t="str">
        <f>IF(OR($A179="",Settings!$B$3=""),"",IF(DATE(Settings!$B$3,2,1)&gt;TODAY(),"",IF(SUM(R179)&gt;0,IF($M179=0,"",IF(R179&gt;=$M179+IF(AND(ISNUMBER(S179),S179&gt;DATE(Settings!$B$3,2,Settings!$B$4)),ROUND($M179*Settings!$B$5/100,0),0),"Up to date",IF(TODAY()&gt;DATE(Settings!$B$3,2,Settings!$B$4),"Overdue","Partial payment"))),IF(TODAY()&gt;DATE(Settings!$B$3,2,Settings!$B$4),"Overdue","No package"))))</f>
        <v/>
      </c>
      <c r="W179" t="str">
        <f>IF(OR($A179="",Settings!$B$3=""),"",IF(DATE(Settings!$B$3,3,1)&gt;TODAY(),"",IF(SUM(U179)&gt;0,IF($M179=0,"",IF(U179&gt;=$M179+IF(AND(ISNUMBER(V179),V179&gt;DATE(Settings!$B$3,3,Settings!$B$4)),ROUND($M179*Settings!$B$5/100,0),0),"Up to date",IF(TODAY()&gt;DATE(Settings!$B$3,3,Settings!$B$4),"Overdue","Partial payment"))),IF(TODAY()&gt;DATE(Settings!$B$3,3,Settings!$B$4),"Overdue","No package"))))</f>
        <v/>
      </c>
      <c r="Z179" t="str">
        <f>IF(OR($A179="",Settings!$B$3=""),"",IF(DATE(Settings!$B$3,4,1)&gt;TODAY(),"",IF(SUM(X179)&gt;0,IF($M179=0,"",IF(X179&gt;=$M179+IF(AND(ISNUMBER(Y179),Y179&gt;DATE(Settings!$B$3,4,Settings!$B$4)),ROUND($M179*Settings!$B$5/100,0),0),"Up to date",IF(TODAY()&gt;DATE(Settings!$B$3,4,Settings!$B$4),"Overdue","Partial payment"))),IF(TODAY()&gt;DATE(Settings!$B$3,4,Settings!$B$4),"Overdue","No package"))))</f>
        <v/>
      </c>
      <c r="AC179" t="str">
        <f>IF(OR($A179="",Settings!$B$3=""),"",IF(DATE(Settings!$B$3,5,1)&gt;TODAY(),"",IF(SUM(AA179)&gt;0,IF($M179=0,"",IF(AA179&gt;=$M179+IF(AND(ISNUMBER(AB179),AB179&gt;DATE(Settings!$B$3,5,Settings!$B$4)),ROUND($M179*Settings!$B$5/100,0),0),"Up to date",IF(TODAY()&gt;DATE(Settings!$B$3,5,Settings!$B$4),"Overdue","Partial payment"))),IF(TODAY()&gt;DATE(Settings!$B$3,5,Settings!$B$4),"Overdue","No package"))))</f>
        <v/>
      </c>
      <c r="AF179" t="str">
        <f>IF(OR($A179="",Settings!$B$3=""),"",IF(DATE(Settings!$B$3,6,1)&gt;TODAY(),"",IF(SUM(AD179)&gt;0,IF($M179=0,"",IF(AD179&gt;=$M179+IF(AND(ISNUMBER(AE179),AE179&gt;DATE(Settings!$B$3,6,Settings!$B$4)),ROUND($M179*Settings!$B$5/100,0),0),"Up to date",IF(TODAY()&gt;DATE(Settings!$B$3,6,Settings!$B$4),"Overdue","Partial payment"))),IF(TODAY()&gt;DATE(Settings!$B$3,6,Settings!$B$4),"Overdue","No package"))))</f>
        <v/>
      </c>
      <c r="AI179" t="str">
        <f>IF(OR($A179="",Settings!$B$3=""),"",IF(DATE(Settings!$B$3,7,1)&gt;TODAY(),"",IF(SUM(AG179)&gt;0,IF($M179=0,"",IF(AG179&gt;=$M179+IF(AND(ISNUMBER(AH179),AH179&gt;DATE(Settings!$B$3,7,Settings!$B$4)),ROUND($M179*Settings!$B$5/100,0),0),"Up to date",IF(TODAY()&gt;DATE(Settings!$B$3,7,Settings!$B$4),"Overdue","Partial payment"))),IF(TODAY()&gt;DATE(Settings!$B$3,7,Settings!$B$4),"Overdue","No package"))))</f>
        <v/>
      </c>
      <c r="AL179" t="str">
        <f>IF(OR($A179="",Settings!$B$3=""),"",IF(DATE(Settings!$B$3,8,1)&gt;TODAY(),"",IF(SUM(AJ179)&gt;0,IF($M179=0,"",IF(AJ179&gt;=$M179+IF(AND(ISNUMBER(AK179),AK179&gt;DATE(Settings!$B$3,8,Settings!$B$4)),ROUND($M179*Settings!$B$5/100,0),0),"Up to date",IF(TODAY()&gt;DATE(Settings!$B$3,8,Settings!$B$4),"Overdue","Partial payment"))),IF(TODAY()&gt;DATE(Settings!$B$3,8,Settings!$B$4),"Overdue","No package"))))</f>
        <v/>
      </c>
      <c r="AO179" t="str">
        <f>IF(OR($A179="",Settings!$B$3=""),"",IF(DATE(Settings!$B$3,9,1)&gt;TODAY(),"",IF(SUM(AM179)&gt;0,IF($M179=0,"",IF(AM179&gt;=$M179+IF(AND(ISNUMBER(AN179),AN179&gt;DATE(Settings!$B$3,9,Settings!$B$4)),ROUND($M179*Settings!$B$5/100,0),0),"Up to date",IF(TODAY()&gt;DATE(Settings!$B$3,9,Settings!$B$4),"Overdue","Partial payment"))),IF(TODAY()&gt;DATE(Settings!$B$3,9,Settings!$B$4),"Overdue","No package"))))</f>
        <v/>
      </c>
      <c r="AR179" t="str">
        <f>IF(OR($A179="",Settings!$B$3=""),"",IF(DATE(Settings!$B$3,10,1)&gt;TODAY(),"",IF(SUM(AP179)&gt;0,IF($M179=0,"",IF(AP179&gt;=$M179+IF(AND(ISNUMBER(AQ179),AQ179&gt;DATE(Settings!$B$3,10,Settings!$B$4)),ROUND($M179*Settings!$B$5/100,0),0),"Up to date",IF(TODAY()&gt;DATE(Settings!$B$3,10,Settings!$B$4),"Overdue","Partial payment"))),IF(TODAY()&gt;DATE(Settings!$B$3,10,Settings!$B$4),"Overdue","No package"))))</f>
        <v/>
      </c>
      <c r="AU179" t="str">
        <f>IF(OR($A179="",Settings!$B$3=""),"",IF(DATE(Settings!$B$3,11,1)&gt;TODAY(),"",IF(SUM(AS179)&gt;0,IF($M179=0,"",IF(AS179&gt;=$M179+IF(AND(ISNUMBER(AT179),AT179&gt;DATE(Settings!$B$3,11,Settings!$B$4)),ROUND($M179*Settings!$B$5/100,0),0),"Up to date",IF(TODAY()&gt;DATE(Settings!$B$3,11,Settings!$B$4),"Overdue","Partial payment"))),IF(TODAY()&gt;DATE(Settings!$B$3,11,Settings!$B$4),"Overdue","No package"))))</f>
        <v/>
      </c>
      <c r="AX179" t="str">
        <f>IF(OR($A179="",Settings!$B$3=""),"",IF(DATE(Settings!$B$3,12,1)&gt;TODAY(),"",IF(SUM(AV179)&gt;0,IF($M179=0,"",IF(AV179&gt;=$M179+IF(AND(ISNUMBER(AW179),AW179&gt;DATE(Settings!$B$3,12,Settings!$B$4)),ROUND($M179*Settings!$B$5/100,0),0),"Up to date",IF(TODAY()&gt;DATE(Settings!$B$3,12,Settings!$B$4),"Overdue","Partial payment"))),IF(TODAY()&gt;DATE(Settings!$B$3,12,Settings!$B$4),"Overdue","No package"))))</f>
        <v/>
      </c>
    </row>
    <row r="180" spans="12:50" x14ac:dyDescent="0.25">
      <c r="M180" s="2" t="str">
        <f>IF($A180="","",IFERROR(VLOOKUP($L180,Settings!$A$9:$B$14,2,FALSE),0))</f>
        <v/>
      </c>
      <c r="N180" t="str">
        <f>IF($A180="","",IF(Q180="Overdue",1,0)+IF(T180="Overdue",1,0)+IF(W180="Overdue",1,0)+IF(Z180="Overdue",1,0)+IF(AC180="Overdue",1,0)+IF(AF180="Overdue",1,0)+IF(AI180="Overdue",1,0)+IF(AL180="Overdue",1,0)+IF(AO180="Overdue",1,0)+IF(AR180="Overdue",1,0)+IF(AU180="Overdue",1,0)+IF(AX180="Overdue",1,0))</f>
        <v/>
      </c>
      <c r="Q180" t="str">
        <f>IF(OR($A180="",Settings!$B$3=""),"",IF(DATE(Settings!$B$3,1,1)&gt;TODAY(),"",IF(SUM(O180)&gt;0,IF($M180=0,"",IF(O180&gt;=$M180+IF(AND(ISNUMBER(P180),P180&gt;DATE(Settings!$B$3,1,Settings!$B$4)),ROUND($M180*Settings!$B$5/100,0),0),"Up to date",IF(TODAY()&gt;DATE(Settings!$B$3,1,Settings!$B$4),"Overdue","Partial payment"))),IF(TODAY()&gt;DATE(Settings!$B$3,1,Settings!$B$4),"Overdue","No package"))))</f>
        <v/>
      </c>
      <c r="T180" t="str">
        <f>IF(OR($A180="",Settings!$B$3=""),"",IF(DATE(Settings!$B$3,2,1)&gt;TODAY(),"",IF(SUM(R180)&gt;0,IF($M180=0,"",IF(R180&gt;=$M180+IF(AND(ISNUMBER(S180),S180&gt;DATE(Settings!$B$3,2,Settings!$B$4)),ROUND($M180*Settings!$B$5/100,0),0),"Up to date",IF(TODAY()&gt;DATE(Settings!$B$3,2,Settings!$B$4),"Overdue","Partial payment"))),IF(TODAY()&gt;DATE(Settings!$B$3,2,Settings!$B$4),"Overdue","No package"))))</f>
        <v/>
      </c>
      <c r="W180" t="str">
        <f>IF(OR($A180="",Settings!$B$3=""),"",IF(DATE(Settings!$B$3,3,1)&gt;TODAY(),"",IF(SUM(U180)&gt;0,IF($M180=0,"",IF(U180&gt;=$M180+IF(AND(ISNUMBER(V180),V180&gt;DATE(Settings!$B$3,3,Settings!$B$4)),ROUND($M180*Settings!$B$5/100,0),0),"Up to date",IF(TODAY()&gt;DATE(Settings!$B$3,3,Settings!$B$4),"Overdue","Partial payment"))),IF(TODAY()&gt;DATE(Settings!$B$3,3,Settings!$B$4),"Overdue","No package"))))</f>
        <v/>
      </c>
      <c r="Z180" t="str">
        <f>IF(OR($A180="",Settings!$B$3=""),"",IF(DATE(Settings!$B$3,4,1)&gt;TODAY(),"",IF(SUM(X180)&gt;0,IF($M180=0,"",IF(X180&gt;=$M180+IF(AND(ISNUMBER(Y180),Y180&gt;DATE(Settings!$B$3,4,Settings!$B$4)),ROUND($M180*Settings!$B$5/100,0),0),"Up to date",IF(TODAY()&gt;DATE(Settings!$B$3,4,Settings!$B$4),"Overdue","Partial payment"))),IF(TODAY()&gt;DATE(Settings!$B$3,4,Settings!$B$4),"Overdue","No package"))))</f>
        <v/>
      </c>
      <c r="AC180" t="str">
        <f>IF(OR($A180="",Settings!$B$3=""),"",IF(DATE(Settings!$B$3,5,1)&gt;TODAY(),"",IF(SUM(AA180)&gt;0,IF($M180=0,"",IF(AA180&gt;=$M180+IF(AND(ISNUMBER(AB180),AB180&gt;DATE(Settings!$B$3,5,Settings!$B$4)),ROUND($M180*Settings!$B$5/100,0),0),"Up to date",IF(TODAY()&gt;DATE(Settings!$B$3,5,Settings!$B$4),"Overdue","Partial payment"))),IF(TODAY()&gt;DATE(Settings!$B$3,5,Settings!$B$4),"Overdue","No package"))))</f>
        <v/>
      </c>
      <c r="AF180" t="str">
        <f>IF(OR($A180="",Settings!$B$3=""),"",IF(DATE(Settings!$B$3,6,1)&gt;TODAY(),"",IF(SUM(AD180)&gt;0,IF($M180=0,"",IF(AD180&gt;=$M180+IF(AND(ISNUMBER(AE180),AE180&gt;DATE(Settings!$B$3,6,Settings!$B$4)),ROUND($M180*Settings!$B$5/100,0),0),"Up to date",IF(TODAY()&gt;DATE(Settings!$B$3,6,Settings!$B$4),"Overdue","Partial payment"))),IF(TODAY()&gt;DATE(Settings!$B$3,6,Settings!$B$4),"Overdue","No package"))))</f>
        <v/>
      </c>
      <c r="AI180" t="str">
        <f>IF(OR($A180="",Settings!$B$3=""),"",IF(DATE(Settings!$B$3,7,1)&gt;TODAY(),"",IF(SUM(AG180)&gt;0,IF($M180=0,"",IF(AG180&gt;=$M180+IF(AND(ISNUMBER(AH180),AH180&gt;DATE(Settings!$B$3,7,Settings!$B$4)),ROUND($M180*Settings!$B$5/100,0),0),"Up to date",IF(TODAY()&gt;DATE(Settings!$B$3,7,Settings!$B$4),"Overdue","Partial payment"))),IF(TODAY()&gt;DATE(Settings!$B$3,7,Settings!$B$4),"Overdue","No package"))))</f>
        <v/>
      </c>
      <c r="AL180" t="str">
        <f>IF(OR($A180="",Settings!$B$3=""),"",IF(DATE(Settings!$B$3,8,1)&gt;TODAY(),"",IF(SUM(AJ180)&gt;0,IF($M180=0,"",IF(AJ180&gt;=$M180+IF(AND(ISNUMBER(AK180),AK180&gt;DATE(Settings!$B$3,8,Settings!$B$4)),ROUND($M180*Settings!$B$5/100,0),0),"Up to date",IF(TODAY()&gt;DATE(Settings!$B$3,8,Settings!$B$4),"Overdue","Partial payment"))),IF(TODAY()&gt;DATE(Settings!$B$3,8,Settings!$B$4),"Overdue","No package"))))</f>
        <v/>
      </c>
      <c r="AO180" t="str">
        <f>IF(OR($A180="",Settings!$B$3=""),"",IF(DATE(Settings!$B$3,9,1)&gt;TODAY(),"",IF(SUM(AM180)&gt;0,IF($M180=0,"",IF(AM180&gt;=$M180+IF(AND(ISNUMBER(AN180),AN180&gt;DATE(Settings!$B$3,9,Settings!$B$4)),ROUND($M180*Settings!$B$5/100,0),0),"Up to date",IF(TODAY()&gt;DATE(Settings!$B$3,9,Settings!$B$4),"Overdue","Partial payment"))),IF(TODAY()&gt;DATE(Settings!$B$3,9,Settings!$B$4),"Overdue","No package"))))</f>
        <v/>
      </c>
      <c r="AR180" t="str">
        <f>IF(OR($A180="",Settings!$B$3=""),"",IF(DATE(Settings!$B$3,10,1)&gt;TODAY(),"",IF(SUM(AP180)&gt;0,IF($M180=0,"",IF(AP180&gt;=$M180+IF(AND(ISNUMBER(AQ180),AQ180&gt;DATE(Settings!$B$3,10,Settings!$B$4)),ROUND($M180*Settings!$B$5/100,0),0),"Up to date",IF(TODAY()&gt;DATE(Settings!$B$3,10,Settings!$B$4),"Overdue","Partial payment"))),IF(TODAY()&gt;DATE(Settings!$B$3,10,Settings!$B$4),"Overdue","No package"))))</f>
        <v/>
      </c>
      <c r="AU180" t="str">
        <f>IF(OR($A180="",Settings!$B$3=""),"",IF(DATE(Settings!$B$3,11,1)&gt;TODAY(),"",IF(SUM(AS180)&gt;0,IF($M180=0,"",IF(AS180&gt;=$M180+IF(AND(ISNUMBER(AT180),AT180&gt;DATE(Settings!$B$3,11,Settings!$B$4)),ROUND($M180*Settings!$B$5/100,0),0),"Up to date",IF(TODAY()&gt;DATE(Settings!$B$3,11,Settings!$B$4),"Overdue","Partial payment"))),IF(TODAY()&gt;DATE(Settings!$B$3,11,Settings!$B$4),"Overdue","No package"))))</f>
        <v/>
      </c>
      <c r="AX180" t="str">
        <f>IF(OR($A180="",Settings!$B$3=""),"",IF(DATE(Settings!$B$3,12,1)&gt;TODAY(),"",IF(SUM(AV180)&gt;0,IF($M180=0,"",IF(AV180&gt;=$M180+IF(AND(ISNUMBER(AW180),AW180&gt;DATE(Settings!$B$3,12,Settings!$B$4)),ROUND($M180*Settings!$B$5/100,0),0),"Up to date",IF(TODAY()&gt;DATE(Settings!$B$3,12,Settings!$B$4),"Overdue","Partial payment"))),IF(TODAY()&gt;DATE(Settings!$B$3,12,Settings!$B$4),"Overdue","No package"))))</f>
        <v/>
      </c>
    </row>
    <row r="181" spans="12:50" x14ac:dyDescent="0.25">
      <c r="M181" s="2" t="str">
        <f>IF($A181="","",IFERROR(VLOOKUP($L181,Settings!$A$9:$B$14,2,FALSE),0))</f>
        <v/>
      </c>
      <c r="N181" t="str">
        <f>IF($A181="","",IF(Q181="Overdue",1,0)+IF(T181="Overdue",1,0)+IF(W181="Overdue",1,0)+IF(Z181="Overdue",1,0)+IF(AC181="Overdue",1,0)+IF(AF181="Overdue",1,0)+IF(AI181="Overdue",1,0)+IF(AL181="Overdue",1,0)+IF(AO181="Overdue",1,0)+IF(AR181="Overdue",1,0)+IF(AU181="Overdue",1,0)+IF(AX181="Overdue",1,0))</f>
        <v/>
      </c>
      <c r="Q181" t="str">
        <f>IF(OR($A181="",Settings!$B$3=""),"",IF(DATE(Settings!$B$3,1,1)&gt;TODAY(),"",IF(SUM(O181)&gt;0,IF($M181=0,"",IF(O181&gt;=$M181+IF(AND(ISNUMBER(P181),P181&gt;DATE(Settings!$B$3,1,Settings!$B$4)),ROUND($M181*Settings!$B$5/100,0),0),"Up to date",IF(TODAY()&gt;DATE(Settings!$B$3,1,Settings!$B$4),"Overdue","Partial payment"))),IF(TODAY()&gt;DATE(Settings!$B$3,1,Settings!$B$4),"Overdue","No package"))))</f>
        <v/>
      </c>
      <c r="T181" t="str">
        <f>IF(OR($A181="",Settings!$B$3=""),"",IF(DATE(Settings!$B$3,2,1)&gt;TODAY(),"",IF(SUM(R181)&gt;0,IF($M181=0,"",IF(R181&gt;=$M181+IF(AND(ISNUMBER(S181),S181&gt;DATE(Settings!$B$3,2,Settings!$B$4)),ROUND($M181*Settings!$B$5/100,0),0),"Up to date",IF(TODAY()&gt;DATE(Settings!$B$3,2,Settings!$B$4),"Overdue","Partial payment"))),IF(TODAY()&gt;DATE(Settings!$B$3,2,Settings!$B$4),"Overdue","No package"))))</f>
        <v/>
      </c>
      <c r="W181" t="str">
        <f>IF(OR($A181="",Settings!$B$3=""),"",IF(DATE(Settings!$B$3,3,1)&gt;TODAY(),"",IF(SUM(U181)&gt;0,IF($M181=0,"",IF(U181&gt;=$M181+IF(AND(ISNUMBER(V181),V181&gt;DATE(Settings!$B$3,3,Settings!$B$4)),ROUND($M181*Settings!$B$5/100,0),0),"Up to date",IF(TODAY()&gt;DATE(Settings!$B$3,3,Settings!$B$4),"Overdue","Partial payment"))),IF(TODAY()&gt;DATE(Settings!$B$3,3,Settings!$B$4),"Overdue","No package"))))</f>
        <v/>
      </c>
      <c r="Z181" t="str">
        <f>IF(OR($A181="",Settings!$B$3=""),"",IF(DATE(Settings!$B$3,4,1)&gt;TODAY(),"",IF(SUM(X181)&gt;0,IF($M181=0,"",IF(X181&gt;=$M181+IF(AND(ISNUMBER(Y181),Y181&gt;DATE(Settings!$B$3,4,Settings!$B$4)),ROUND($M181*Settings!$B$5/100,0),0),"Up to date",IF(TODAY()&gt;DATE(Settings!$B$3,4,Settings!$B$4),"Overdue","Partial payment"))),IF(TODAY()&gt;DATE(Settings!$B$3,4,Settings!$B$4),"Overdue","No package"))))</f>
        <v/>
      </c>
      <c r="AC181" t="str">
        <f>IF(OR($A181="",Settings!$B$3=""),"",IF(DATE(Settings!$B$3,5,1)&gt;TODAY(),"",IF(SUM(AA181)&gt;0,IF($M181=0,"",IF(AA181&gt;=$M181+IF(AND(ISNUMBER(AB181),AB181&gt;DATE(Settings!$B$3,5,Settings!$B$4)),ROUND($M181*Settings!$B$5/100,0),0),"Up to date",IF(TODAY()&gt;DATE(Settings!$B$3,5,Settings!$B$4),"Overdue","Partial payment"))),IF(TODAY()&gt;DATE(Settings!$B$3,5,Settings!$B$4),"Overdue","No package"))))</f>
        <v/>
      </c>
      <c r="AF181" t="str">
        <f>IF(OR($A181="",Settings!$B$3=""),"",IF(DATE(Settings!$B$3,6,1)&gt;TODAY(),"",IF(SUM(AD181)&gt;0,IF($M181=0,"",IF(AD181&gt;=$M181+IF(AND(ISNUMBER(AE181),AE181&gt;DATE(Settings!$B$3,6,Settings!$B$4)),ROUND($M181*Settings!$B$5/100,0),0),"Up to date",IF(TODAY()&gt;DATE(Settings!$B$3,6,Settings!$B$4),"Overdue","Partial payment"))),IF(TODAY()&gt;DATE(Settings!$B$3,6,Settings!$B$4),"Overdue","No package"))))</f>
        <v/>
      </c>
      <c r="AI181" t="str">
        <f>IF(OR($A181="",Settings!$B$3=""),"",IF(DATE(Settings!$B$3,7,1)&gt;TODAY(),"",IF(SUM(AG181)&gt;0,IF($M181=0,"",IF(AG181&gt;=$M181+IF(AND(ISNUMBER(AH181),AH181&gt;DATE(Settings!$B$3,7,Settings!$B$4)),ROUND($M181*Settings!$B$5/100,0),0),"Up to date",IF(TODAY()&gt;DATE(Settings!$B$3,7,Settings!$B$4),"Overdue","Partial payment"))),IF(TODAY()&gt;DATE(Settings!$B$3,7,Settings!$B$4),"Overdue","No package"))))</f>
        <v/>
      </c>
      <c r="AL181" t="str">
        <f>IF(OR($A181="",Settings!$B$3=""),"",IF(DATE(Settings!$B$3,8,1)&gt;TODAY(),"",IF(SUM(AJ181)&gt;0,IF($M181=0,"",IF(AJ181&gt;=$M181+IF(AND(ISNUMBER(AK181),AK181&gt;DATE(Settings!$B$3,8,Settings!$B$4)),ROUND($M181*Settings!$B$5/100,0),0),"Up to date",IF(TODAY()&gt;DATE(Settings!$B$3,8,Settings!$B$4),"Overdue","Partial payment"))),IF(TODAY()&gt;DATE(Settings!$B$3,8,Settings!$B$4),"Overdue","No package"))))</f>
        <v/>
      </c>
      <c r="AO181" t="str">
        <f>IF(OR($A181="",Settings!$B$3=""),"",IF(DATE(Settings!$B$3,9,1)&gt;TODAY(),"",IF(SUM(AM181)&gt;0,IF($M181=0,"",IF(AM181&gt;=$M181+IF(AND(ISNUMBER(AN181),AN181&gt;DATE(Settings!$B$3,9,Settings!$B$4)),ROUND($M181*Settings!$B$5/100,0),0),"Up to date",IF(TODAY()&gt;DATE(Settings!$B$3,9,Settings!$B$4),"Overdue","Partial payment"))),IF(TODAY()&gt;DATE(Settings!$B$3,9,Settings!$B$4),"Overdue","No package"))))</f>
        <v/>
      </c>
      <c r="AR181" t="str">
        <f>IF(OR($A181="",Settings!$B$3=""),"",IF(DATE(Settings!$B$3,10,1)&gt;TODAY(),"",IF(SUM(AP181)&gt;0,IF($M181=0,"",IF(AP181&gt;=$M181+IF(AND(ISNUMBER(AQ181),AQ181&gt;DATE(Settings!$B$3,10,Settings!$B$4)),ROUND($M181*Settings!$B$5/100,0),0),"Up to date",IF(TODAY()&gt;DATE(Settings!$B$3,10,Settings!$B$4),"Overdue","Partial payment"))),IF(TODAY()&gt;DATE(Settings!$B$3,10,Settings!$B$4),"Overdue","No package"))))</f>
        <v/>
      </c>
      <c r="AU181" t="str">
        <f>IF(OR($A181="",Settings!$B$3=""),"",IF(DATE(Settings!$B$3,11,1)&gt;TODAY(),"",IF(SUM(AS181)&gt;0,IF($M181=0,"",IF(AS181&gt;=$M181+IF(AND(ISNUMBER(AT181),AT181&gt;DATE(Settings!$B$3,11,Settings!$B$4)),ROUND($M181*Settings!$B$5/100,0),0),"Up to date",IF(TODAY()&gt;DATE(Settings!$B$3,11,Settings!$B$4),"Overdue","Partial payment"))),IF(TODAY()&gt;DATE(Settings!$B$3,11,Settings!$B$4),"Overdue","No package"))))</f>
        <v/>
      </c>
      <c r="AX181" t="str">
        <f>IF(OR($A181="",Settings!$B$3=""),"",IF(DATE(Settings!$B$3,12,1)&gt;TODAY(),"",IF(SUM(AV181)&gt;0,IF($M181=0,"",IF(AV181&gt;=$M181+IF(AND(ISNUMBER(AW181),AW181&gt;DATE(Settings!$B$3,12,Settings!$B$4)),ROUND($M181*Settings!$B$5/100,0),0),"Up to date",IF(TODAY()&gt;DATE(Settings!$B$3,12,Settings!$B$4),"Overdue","Partial payment"))),IF(TODAY()&gt;DATE(Settings!$B$3,12,Settings!$B$4),"Overdue","No package"))))</f>
        <v/>
      </c>
    </row>
    <row r="182" spans="12:50" x14ac:dyDescent="0.25">
      <c r="M182" s="2" t="str">
        <f>IF($A182="","",IFERROR(VLOOKUP($L182,Settings!$A$9:$B$14,2,FALSE),0))</f>
        <v/>
      </c>
      <c r="N182" t="str">
        <f>IF($A182="","",IF(Q182="Overdue",1,0)+IF(T182="Overdue",1,0)+IF(W182="Overdue",1,0)+IF(Z182="Overdue",1,0)+IF(AC182="Overdue",1,0)+IF(AF182="Overdue",1,0)+IF(AI182="Overdue",1,0)+IF(AL182="Overdue",1,0)+IF(AO182="Overdue",1,0)+IF(AR182="Overdue",1,0)+IF(AU182="Overdue",1,0)+IF(AX182="Overdue",1,0))</f>
        <v/>
      </c>
      <c r="Q182" t="str">
        <f>IF(OR($A182="",Settings!$B$3=""),"",IF(DATE(Settings!$B$3,1,1)&gt;TODAY(),"",IF(SUM(O182)&gt;0,IF($M182=0,"",IF(O182&gt;=$M182+IF(AND(ISNUMBER(P182),P182&gt;DATE(Settings!$B$3,1,Settings!$B$4)),ROUND($M182*Settings!$B$5/100,0),0),"Up to date",IF(TODAY()&gt;DATE(Settings!$B$3,1,Settings!$B$4),"Overdue","Partial payment"))),IF(TODAY()&gt;DATE(Settings!$B$3,1,Settings!$B$4),"Overdue","No package"))))</f>
        <v/>
      </c>
      <c r="T182" t="str">
        <f>IF(OR($A182="",Settings!$B$3=""),"",IF(DATE(Settings!$B$3,2,1)&gt;TODAY(),"",IF(SUM(R182)&gt;0,IF($M182=0,"",IF(R182&gt;=$M182+IF(AND(ISNUMBER(S182),S182&gt;DATE(Settings!$B$3,2,Settings!$B$4)),ROUND($M182*Settings!$B$5/100,0),0),"Up to date",IF(TODAY()&gt;DATE(Settings!$B$3,2,Settings!$B$4),"Overdue","Partial payment"))),IF(TODAY()&gt;DATE(Settings!$B$3,2,Settings!$B$4),"Overdue","No package"))))</f>
        <v/>
      </c>
      <c r="W182" t="str">
        <f>IF(OR($A182="",Settings!$B$3=""),"",IF(DATE(Settings!$B$3,3,1)&gt;TODAY(),"",IF(SUM(U182)&gt;0,IF($M182=0,"",IF(U182&gt;=$M182+IF(AND(ISNUMBER(V182),V182&gt;DATE(Settings!$B$3,3,Settings!$B$4)),ROUND($M182*Settings!$B$5/100,0),0),"Up to date",IF(TODAY()&gt;DATE(Settings!$B$3,3,Settings!$B$4),"Overdue","Partial payment"))),IF(TODAY()&gt;DATE(Settings!$B$3,3,Settings!$B$4),"Overdue","No package"))))</f>
        <v/>
      </c>
      <c r="Z182" t="str">
        <f>IF(OR($A182="",Settings!$B$3=""),"",IF(DATE(Settings!$B$3,4,1)&gt;TODAY(),"",IF(SUM(X182)&gt;0,IF($M182=0,"",IF(X182&gt;=$M182+IF(AND(ISNUMBER(Y182),Y182&gt;DATE(Settings!$B$3,4,Settings!$B$4)),ROUND($M182*Settings!$B$5/100,0),0),"Up to date",IF(TODAY()&gt;DATE(Settings!$B$3,4,Settings!$B$4),"Overdue","Partial payment"))),IF(TODAY()&gt;DATE(Settings!$B$3,4,Settings!$B$4),"Overdue","No package"))))</f>
        <v/>
      </c>
      <c r="AC182" t="str">
        <f>IF(OR($A182="",Settings!$B$3=""),"",IF(DATE(Settings!$B$3,5,1)&gt;TODAY(),"",IF(SUM(AA182)&gt;0,IF($M182=0,"",IF(AA182&gt;=$M182+IF(AND(ISNUMBER(AB182),AB182&gt;DATE(Settings!$B$3,5,Settings!$B$4)),ROUND($M182*Settings!$B$5/100,0),0),"Up to date",IF(TODAY()&gt;DATE(Settings!$B$3,5,Settings!$B$4),"Overdue","Partial payment"))),IF(TODAY()&gt;DATE(Settings!$B$3,5,Settings!$B$4),"Overdue","No package"))))</f>
        <v/>
      </c>
      <c r="AF182" t="str">
        <f>IF(OR($A182="",Settings!$B$3=""),"",IF(DATE(Settings!$B$3,6,1)&gt;TODAY(),"",IF(SUM(AD182)&gt;0,IF($M182=0,"",IF(AD182&gt;=$M182+IF(AND(ISNUMBER(AE182),AE182&gt;DATE(Settings!$B$3,6,Settings!$B$4)),ROUND($M182*Settings!$B$5/100,0),0),"Up to date",IF(TODAY()&gt;DATE(Settings!$B$3,6,Settings!$B$4),"Overdue","Partial payment"))),IF(TODAY()&gt;DATE(Settings!$B$3,6,Settings!$B$4),"Overdue","No package"))))</f>
        <v/>
      </c>
      <c r="AI182" t="str">
        <f>IF(OR($A182="",Settings!$B$3=""),"",IF(DATE(Settings!$B$3,7,1)&gt;TODAY(),"",IF(SUM(AG182)&gt;0,IF($M182=0,"",IF(AG182&gt;=$M182+IF(AND(ISNUMBER(AH182),AH182&gt;DATE(Settings!$B$3,7,Settings!$B$4)),ROUND($M182*Settings!$B$5/100,0),0),"Up to date",IF(TODAY()&gt;DATE(Settings!$B$3,7,Settings!$B$4),"Overdue","Partial payment"))),IF(TODAY()&gt;DATE(Settings!$B$3,7,Settings!$B$4),"Overdue","No package"))))</f>
        <v/>
      </c>
      <c r="AL182" t="str">
        <f>IF(OR($A182="",Settings!$B$3=""),"",IF(DATE(Settings!$B$3,8,1)&gt;TODAY(),"",IF(SUM(AJ182)&gt;0,IF($M182=0,"",IF(AJ182&gt;=$M182+IF(AND(ISNUMBER(AK182),AK182&gt;DATE(Settings!$B$3,8,Settings!$B$4)),ROUND($M182*Settings!$B$5/100,0),0),"Up to date",IF(TODAY()&gt;DATE(Settings!$B$3,8,Settings!$B$4),"Overdue","Partial payment"))),IF(TODAY()&gt;DATE(Settings!$B$3,8,Settings!$B$4),"Overdue","No package"))))</f>
        <v/>
      </c>
      <c r="AO182" t="str">
        <f>IF(OR($A182="",Settings!$B$3=""),"",IF(DATE(Settings!$B$3,9,1)&gt;TODAY(),"",IF(SUM(AM182)&gt;0,IF($M182=0,"",IF(AM182&gt;=$M182+IF(AND(ISNUMBER(AN182),AN182&gt;DATE(Settings!$B$3,9,Settings!$B$4)),ROUND($M182*Settings!$B$5/100,0),0),"Up to date",IF(TODAY()&gt;DATE(Settings!$B$3,9,Settings!$B$4),"Overdue","Partial payment"))),IF(TODAY()&gt;DATE(Settings!$B$3,9,Settings!$B$4),"Overdue","No package"))))</f>
        <v/>
      </c>
      <c r="AR182" t="str">
        <f>IF(OR($A182="",Settings!$B$3=""),"",IF(DATE(Settings!$B$3,10,1)&gt;TODAY(),"",IF(SUM(AP182)&gt;0,IF($M182=0,"",IF(AP182&gt;=$M182+IF(AND(ISNUMBER(AQ182),AQ182&gt;DATE(Settings!$B$3,10,Settings!$B$4)),ROUND($M182*Settings!$B$5/100,0),0),"Up to date",IF(TODAY()&gt;DATE(Settings!$B$3,10,Settings!$B$4),"Overdue","Partial payment"))),IF(TODAY()&gt;DATE(Settings!$B$3,10,Settings!$B$4),"Overdue","No package"))))</f>
        <v/>
      </c>
      <c r="AU182" t="str">
        <f>IF(OR($A182="",Settings!$B$3=""),"",IF(DATE(Settings!$B$3,11,1)&gt;TODAY(),"",IF(SUM(AS182)&gt;0,IF($M182=0,"",IF(AS182&gt;=$M182+IF(AND(ISNUMBER(AT182),AT182&gt;DATE(Settings!$B$3,11,Settings!$B$4)),ROUND($M182*Settings!$B$5/100,0),0),"Up to date",IF(TODAY()&gt;DATE(Settings!$B$3,11,Settings!$B$4),"Overdue","Partial payment"))),IF(TODAY()&gt;DATE(Settings!$B$3,11,Settings!$B$4),"Overdue","No package"))))</f>
        <v/>
      </c>
      <c r="AX182" t="str">
        <f>IF(OR($A182="",Settings!$B$3=""),"",IF(DATE(Settings!$B$3,12,1)&gt;TODAY(),"",IF(SUM(AV182)&gt;0,IF($M182=0,"",IF(AV182&gt;=$M182+IF(AND(ISNUMBER(AW182),AW182&gt;DATE(Settings!$B$3,12,Settings!$B$4)),ROUND($M182*Settings!$B$5/100,0),0),"Up to date",IF(TODAY()&gt;DATE(Settings!$B$3,12,Settings!$B$4),"Overdue","Partial payment"))),IF(TODAY()&gt;DATE(Settings!$B$3,12,Settings!$B$4),"Overdue","No package"))))</f>
        <v/>
      </c>
    </row>
    <row r="183" spans="12:50" x14ac:dyDescent="0.25">
      <c r="M183" s="2" t="str">
        <f>IF($A183="","",IFERROR(VLOOKUP($L183,Settings!$A$9:$B$14,2,FALSE),0))</f>
        <v/>
      </c>
      <c r="N183" t="str">
        <f>IF($A183="","",IF(Q183="Overdue",1,0)+IF(T183="Overdue",1,0)+IF(W183="Overdue",1,0)+IF(Z183="Overdue",1,0)+IF(AC183="Overdue",1,0)+IF(AF183="Overdue",1,0)+IF(AI183="Overdue",1,0)+IF(AL183="Overdue",1,0)+IF(AO183="Overdue",1,0)+IF(AR183="Overdue",1,0)+IF(AU183="Overdue",1,0)+IF(AX183="Overdue",1,0))</f>
        <v/>
      </c>
      <c r="Q183" t="str">
        <f>IF(OR($A183="",Settings!$B$3=""),"",IF(DATE(Settings!$B$3,1,1)&gt;TODAY(),"",IF(SUM(O183)&gt;0,IF($M183=0,"",IF(O183&gt;=$M183+IF(AND(ISNUMBER(P183),P183&gt;DATE(Settings!$B$3,1,Settings!$B$4)),ROUND($M183*Settings!$B$5/100,0),0),"Up to date",IF(TODAY()&gt;DATE(Settings!$B$3,1,Settings!$B$4),"Overdue","Partial payment"))),IF(TODAY()&gt;DATE(Settings!$B$3,1,Settings!$B$4),"Overdue","No package"))))</f>
        <v/>
      </c>
      <c r="T183" t="str">
        <f>IF(OR($A183="",Settings!$B$3=""),"",IF(DATE(Settings!$B$3,2,1)&gt;TODAY(),"",IF(SUM(R183)&gt;0,IF($M183=0,"",IF(R183&gt;=$M183+IF(AND(ISNUMBER(S183),S183&gt;DATE(Settings!$B$3,2,Settings!$B$4)),ROUND($M183*Settings!$B$5/100,0),0),"Up to date",IF(TODAY()&gt;DATE(Settings!$B$3,2,Settings!$B$4),"Overdue","Partial payment"))),IF(TODAY()&gt;DATE(Settings!$B$3,2,Settings!$B$4),"Overdue","No package"))))</f>
        <v/>
      </c>
      <c r="W183" t="str">
        <f>IF(OR($A183="",Settings!$B$3=""),"",IF(DATE(Settings!$B$3,3,1)&gt;TODAY(),"",IF(SUM(U183)&gt;0,IF($M183=0,"",IF(U183&gt;=$M183+IF(AND(ISNUMBER(V183),V183&gt;DATE(Settings!$B$3,3,Settings!$B$4)),ROUND($M183*Settings!$B$5/100,0),0),"Up to date",IF(TODAY()&gt;DATE(Settings!$B$3,3,Settings!$B$4),"Overdue","Partial payment"))),IF(TODAY()&gt;DATE(Settings!$B$3,3,Settings!$B$4),"Overdue","No package"))))</f>
        <v/>
      </c>
      <c r="Z183" t="str">
        <f>IF(OR($A183="",Settings!$B$3=""),"",IF(DATE(Settings!$B$3,4,1)&gt;TODAY(),"",IF(SUM(X183)&gt;0,IF($M183=0,"",IF(X183&gt;=$M183+IF(AND(ISNUMBER(Y183),Y183&gt;DATE(Settings!$B$3,4,Settings!$B$4)),ROUND($M183*Settings!$B$5/100,0),0),"Up to date",IF(TODAY()&gt;DATE(Settings!$B$3,4,Settings!$B$4),"Overdue","Partial payment"))),IF(TODAY()&gt;DATE(Settings!$B$3,4,Settings!$B$4),"Overdue","No package"))))</f>
        <v/>
      </c>
      <c r="AC183" t="str">
        <f>IF(OR($A183="",Settings!$B$3=""),"",IF(DATE(Settings!$B$3,5,1)&gt;TODAY(),"",IF(SUM(AA183)&gt;0,IF($M183=0,"",IF(AA183&gt;=$M183+IF(AND(ISNUMBER(AB183),AB183&gt;DATE(Settings!$B$3,5,Settings!$B$4)),ROUND($M183*Settings!$B$5/100,0),0),"Up to date",IF(TODAY()&gt;DATE(Settings!$B$3,5,Settings!$B$4),"Overdue","Partial payment"))),IF(TODAY()&gt;DATE(Settings!$B$3,5,Settings!$B$4),"Overdue","No package"))))</f>
        <v/>
      </c>
      <c r="AF183" t="str">
        <f>IF(OR($A183="",Settings!$B$3=""),"",IF(DATE(Settings!$B$3,6,1)&gt;TODAY(),"",IF(SUM(AD183)&gt;0,IF($M183=0,"",IF(AD183&gt;=$M183+IF(AND(ISNUMBER(AE183),AE183&gt;DATE(Settings!$B$3,6,Settings!$B$4)),ROUND($M183*Settings!$B$5/100,0),0),"Up to date",IF(TODAY()&gt;DATE(Settings!$B$3,6,Settings!$B$4),"Overdue","Partial payment"))),IF(TODAY()&gt;DATE(Settings!$B$3,6,Settings!$B$4),"Overdue","No package"))))</f>
        <v/>
      </c>
      <c r="AI183" t="str">
        <f>IF(OR($A183="",Settings!$B$3=""),"",IF(DATE(Settings!$B$3,7,1)&gt;TODAY(),"",IF(SUM(AG183)&gt;0,IF($M183=0,"",IF(AG183&gt;=$M183+IF(AND(ISNUMBER(AH183),AH183&gt;DATE(Settings!$B$3,7,Settings!$B$4)),ROUND($M183*Settings!$B$5/100,0),0),"Up to date",IF(TODAY()&gt;DATE(Settings!$B$3,7,Settings!$B$4),"Overdue","Partial payment"))),IF(TODAY()&gt;DATE(Settings!$B$3,7,Settings!$B$4),"Overdue","No package"))))</f>
        <v/>
      </c>
      <c r="AL183" t="str">
        <f>IF(OR($A183="",Settings!$B$3=""),"",IF(DATE(Settings!$B$3,8,1)&gt;TODAY(),"",IF(SUM(AJ183)&gt;0,IF($M183=0,"",IF(AJ183&gt;=$M183+IF(AND(ISNUMBER(AK183),AK183&gt;DATE(Settings!$B$3,8,Settings!$B$4)),ROUND($M183*Settings!$B$5/100,0),0),"Up to date",IF(TODAY()&gt;DATE(Settings!$B$3,8,Settings!$B$4),"Overdue","Partial payment"))),IF(TODAY()&gt;DATE(Settings!$B$3,8,Settings!$B$4),"Overdue","No package"))))</f>
        <v/>
      </c>
      <c r="AO183" t="str">
        <f>IF(OR($A183="",Settings!$B$3=""),"",IF(DATE(Settings!$B$3,9,1)&gt;TODAY(),"",IF(SUM(AM183)&gt;0,IF($M183=0,"",IF(AM183&gt;=$M183+IF(AND(ISNUMBER(AN183),AN183&gt;DATE(Settings!$B$3,9,Settings!$B$4)),ROUND($M183*Settings!$B$5/100,0),0),"Up to date",IF(TODAY()&gt;DATE(Settings!$B$3,9,Settings!$B$4),"Overdue","Partial payment"))),IF(TODAY()&gt;DATE(Settings!$B$3,9,Settings!$B$4),"Overdue","No package"))))</f>
        <v/>
      </c>
      <c r="AR183" t="str">
        <f>IF(OR($A183="",Settings!$B$3=""),"",IF(DATE(Settings!$B$3,10,1)&gt;TODAY(),"",IF(SUM(AP183)&gt;0,IF($M183=0,"",IF(AP183&gt;=$M183+IF(AND(ISNUMBER(AQ183),AQ183&gt;DATE(Settings!$B$3,10,Settings!$B$4)),ROUND($M183*Settings!$B$5/100,0),0),"Up to date",IF(TODAY()&gt;DATE(Settings!$B$3,10,Settings!$B$4),"Overdue","Partial payment"))),IF(TODAY()&gt;DATE(Settings!$B$3,10,Settings!$B$4),"Overdue","No package"))))</f>
        <v/>
      </c>
      <c r="AU183" t="str">
        <f>IF(OR($A183="",Settings!$B$3=""),"",IF(DATE(Settings!$B$3,11,1)&gt;TODAY(),"",IF(SUM(AS183)&gt;0,IF($M183=0,"",IF(AS183&gt;=$M183+IF(AND(ISNUMBER(AT183),AT183&gt;DATE(Settings!$B$3,11,Settings!$B$4)),ROUND($M183*Settings!$B$5/100,0),0),"Up to date",IF(TODAY()&gt;DATE(Settings!$B$3,11,Settings!$B$4),"Overdue","Partial payment"))),IF(TODAY()&gt;DATE(Settings!$B$3,11,Settings!$B$4),"Overdue","No package"))))</f>
        <v/>
      </c>
      <c r="AX183" t="str">
        <f>IF(OR($A183="",Settings!$B$3=""),"",IF(DATE(Settings!$B$3,12,1)&gt;TODAY(),"",IF(SUM(AV183)&gt;0,IF($M183=0,"",IF(AV183&gt;=$M183+IF(AND(ISNUMBER(AW183),AW183&gt;DATE(Settings!$B$3,12,Settings!$B$4)),ROUND($M183*Settings!$B$5/100,0),0),"Up to date",IF(TODAY()&gt;DATE(Settings!$B$3,12,Settings!$B$4),"Overdue","Partial payment"))),IF(TODAY()&gt;DATE(Settings!$B$3,12,Settings!$B$4),"Overdue","No package"))))</f>
        <v/>
      </c>
    </row>
    <row r="184" spans="12:50" x14ac:dyDescent="0.25">
      <c r="M184" s="2" t="str">
        <f>IF($A184="","",IFERROR(VLOOKUP($L184,Settings!$A$9:$B$14,2,FALSE),0))</f>
        <v/>
      </c>
      <c r="N184" t="str">
        <f>IF($A184="","",IF(Q184="Overdue",1,0)+IF(T184="Overdue",1,0)+IF(W184="Overdue",1,0)+IF(Z184="Overdue",1,0)+IF(AC184="Overdue",1,0)+IF(AF184="Overdue",1,0)+IF(AI184="Overdue",1,0)+IF(AL184="Overdue",1,0)+IF(AO184="Overdue",1,0)+IF(AR184="Overdue",1,0)+IF(AU184="Overdue",1,0)+IF(AX184="Overdue",1,0))</f>
        <v/>
      </c>
      <c r="Q184" t="str">
        <f>IF(OR($A184="",Settings!$B$3=""),"",IF(DATE(Settings!$B$3,1,1)&gt;TODAY(),"",IF(SUM(O184)&gt;0,IF($M184=0,"",IF(O184&gt;=$M184+IF(AND(ISNUMBER(P184),P184&gt;DATE(Settings!$B$3,1,Settings!$B$4)),ROUND($M184*Settings!$B$5/100,0),0),"Up to date",IF(TODAY()&gt;DATE(Settings!$B$3,1,Settings!$B$4),"Overdue","Partial payment"))),IF(TODAY()&gt;DATE(Settings!$B$3,1,Settings!$B$4),"Overdue","No package"))))</f>
        <v/>
      </c>
      <c r="T184" t="str">
        <f>IF(OR($A184="",Settings!$B$3=""),"",IF(DATE(Settings!$B$3,2,1)&gt;TODAY(),"",IF(SUM(R184)&gt;0,IF($M184=0,"",IF(R184&gt;=$M184+IF(AND(ISNUMBER(S184),S184&gt;DATE(Settings!$B$3,2,Settings!$B$4)),ROUND($M184*Settings!$B$5/100,0),0),"Up to date",IF(TODAY()&gt;DATE(Settings!$B$3,2,Settings!$B$4),"Overdue","Partial payment"))),IF(TODAY()&gt;DATE(Settings!$B$3,2,Settings!$B$4),"Overdue","No package"))))</f>
        <v/>
      </c>
      <c r="W184" t="str">
        <f>IF(OR($A184="",Settings!$B$3=""),"",IF(DATE(Settings!$B$3,3,1)&gt;TODAY(),"",IF(SUM(U184)&gt;0,IF($M184=0,"",IF(U184&gt;=$M184+IF(AND(ISNUMBER(V184),V184&gt;DATE(Settings!$B$3,3,Settings!$B$4)),ROUND($M184*Settings!$B$5/100,0),0),"Up to date",IF(TODAY()&gt;DATE(Settings!$B$3,3,Settings!$B$4),"Overdue","Partial payment"))),IF(TODAY()&gt;DATE(Settings!$B$3,3,Settings!$B$4),"Overdue","No package"))))</f>
        <v/>
      </c>
      <c r="Z184" t="str">
        <f>IF(OR($A184="",Settings!$B$3=""),"",IF(DATE(Settings!$B$3,4,1)&gt;TODAY(),"",IF(SUM(X184)&gt;0,IF($M184=0,"",IF(X184&gt;=$M184+IF(AND(ISNUMBER(Y184),Y184&gt;DATE(Settings!$B$3,4,Settings!$B$4)),ROUND($M184*Settings!$B$5/100,0),0),"Up to date",IF(TODAY()&gt;DATE(Settings!$B$3,4,Settings!$B$4),"Overdue","Partial payment"))),IF(TODAY()&gt;DATE(Settings!$B$3,4,Settings!$B$4),"Overdue","No package"))))</f>
        <v/>
      </c>
      <c r="AC184" t="str">
        <f>IF(OR($A184="",Settings!$B$3=""),"",IF(DATE(Settings!$B$3,5,1)&gt;TODAY(),"",IF(SUM(AA184)&gt;0,IF($M184=0,"",IF(AA184&gt;=$M184+IF(AND(ISNUMBER(AB184),AB184&gt;DATE(Settings!$B$3,5,Settings!$B$4)),ROUND($M184*Settings!$B$5/100,0),0),"Up to date",IF(TODAY()&gt;DATE(Settings!$B$3,5,Settings!$B$4),"Overdue","Partial payment"))),IF(TODAY()&gt;DATE(Settings!$B$3,5,Settings!$B$4),"Overdue","No package"))))</f>
        <v/>
      </c>
      <c r="AF184" t="str">
        <f>IF(OR($A184="",Settings!$B$3=""),"",IF(DATE(Settings!$B$3,6,1)&gt;TODAY(),"",IF(SUM(AD184)&gt;0,IF($M184=0,"",IF(AD184&gt;=$M184+IF(AND(ISNUMBER(AE184),AE184&gt;DATE(Settings!$B$3,6,Settings!$B$4)),ROUND($M184*Settings!$B$5/100,0),0),"Up to date",IF(TODAY()&gt;DATE(Settings!$B$3,6,Settings!$B$4),"Overdue","Partial payment"))),IF(TODAY()&gt;DATE(Settings!$B$3,6,Settings!$B$4),"Overdue","No package"))))</f>
        <v/>
      </c>
      <c r="AI184" t="str">
        <f>IF(OR($A184="",Settings!$B$3=""),"",IF(DATE(Settings!$B$3,7,1)&gt;TODAY(),"",IF(SUM(AG184)&gt;0,IF($M184=0,"",IF(AG184&gt;=$M184+IF(AND(ISNUMBER(AH184),AH184&gt;DATE(Settings!$B$3,7,Settings!$B$4)),ROUND($M184*Settings!$B$5/100,0),0),"Up to date",IF(TODAY()&gt;DATE(Settings!$B$3,7,Settings!$B$4),"Overdue","Partial payment"))),IF(TODAY()&gt;DATE(Settings!$B$3,7,Settings!$B$4),"Overdue","No package"))))</f>
        <v/>
      </c>
      <c r="AL184" t="str">
        <f>IF(OR($A184="",Settings!$B$3=""),"",IF(DATE(Settings!$B$3,8,1)&gt;TODAY(),"",IF(SUM(AJ184)&gt;0,IF($M184=0,"",IF(AJ184&gt;=$M184+IF(AND(ISNUMBER(AK184),AK184&gt;DATE(Settings!$B$3,8,Settings!$B$4)),ROUND($M184*Settings!$B$5/100,0),0),"Up to date",IF(TODAY()&gt;DATE(Settings!$B$3,8,Settings!$B$4),"Overdue","Partial payment"))),IF(TODAY()&gt;DATE(Settings!$B$3,8,Settings!$B$4),"Overdue","No package"))))</f>
        <v/>
      </c>
      <c r="AO184" t="str">
        <f>IF(OR($A184="",Settings!$B$3=""),"",IF(DATE(Settings!$B$3,9,1)&gt;TODAY(),"",IF(SUM(AM184)&gt;0,IF($M184=0,"",IF(AM184&gt;=$M184+IF(AND(ISNUMBER(AN184),AN184&gt;DATE(Settings!$B$3,9,Settings!$B$4)),ROUND($M184*Settings!$B$5/100,0),0),"Up to date",IF(TODAY()&gt;DATE(Settings!$B$3,9,Settings!$B$4),"Overdue","Partial payment"))),IF(TODAY()&gt;DATE(Settings!$B$3,9,Settings!$B$4),"Overdue","No package"))))</f>
        <v/>
      </c>
      <c r="AR184" t="str">
        <f>IF(OR($A184="",Settings!$B$3=""),"",IF(DATE(Settings!$B$3,10,1)&gt;TODAY(),"",IF(SUM(AP184)&gt;0,IF($M184=0,"",IF(AP184&gt;=$M184+IF(AND(ISNUMBER(AQ184),AQ184&gt;DATE(Settings!$B$3,10,Settings!$B$4)),ROUND($M184*Settings!$B$5/100,0),0),"Up to date",IF(TODAY()&gt;DATE(Settings!$B$3,10,Settings!$B$4),"Overdue","Partial payment"))),IF(TODAY()&gt;DATE(Settings!$B$3,10,Settings!$B$4),"Overdue","No package"))))</f>
        <v/>
      </c>
      <c r="AU184" t="str">
        <f>IF(OR($A184="",Settings!$B$3=""),"",IF(DATE(Settings!$B$3,11,1)&gt;TODAY(),"",IF(SUM(AS184)&gt;0,IF($M184=0,"",IF(AS184&gt;=$M184+IF(AND(ISNUMBER(AT184),AT184&gt;DATE(Settings!$B$3,11,Settings!$B$4)),ROUND($M184*Settings!$B$5/100,0),0),"Up to date",IF(TODAY()&gt;DATE(Settings!$B$3,11,Settings!$B$4),"Overdue","Partial payment"))),IF(TODAY()&gt;DATE(Settings!$B$3,11,Settings!$B$4),"Overdue","No package"))))</f>
        <v/>
      </c>
      <c r="AX184" t="str">
        <f>IF(OR($A184="",Settings!$B$3=""),"",IF(DATE(Settings!$B$3,12,1)&gt;TODAY(),"",IF(SUM(AV184)&gt;0,IF($M184=0,"",IF(AV184&gt;=$M184+IF(AND(ISNUMBER(AW184),AW184&gt;DATE(Settings!$B$3,12,Settings!$B$4)),ROUND($M184*Settings!$B$5/100,0),0),"Up to date",IF(TODAY()&gt;DATE(Settings!$B$3,12,Settings!$B$4),"Overdue","Partial payment"))),IF(TODAY()&gt;DATE(Settings!$B$3,12,Settings!$B$4),"Overdue","No package"))))</f>
        <v/>
      </c>
    </row>
    <row r="185" spans="12:50" x14ac:dyDescent="0.25">
      <c r="M185" s="2" t="str">
        <f>IF($A185="","",IFERROR(VLOOKUP($L185,Settings!$A$9:$B$14,2,FALSE),0))</f>
        <v/>
      </c>
      <c r="N185" t="str">
        <f>IF($A185="","",IF(Q185="Overdue",1,0)+IF(T185="Overdue",1,0)+IF(W185="Overdue",1,0)+IF(Z185="Overdue",1,0)+IF(AC185="Overdue",1,0)+IF(AF185="Overdue",1,0)+IF(AI185="Overdue",1,0)+IF(AL185="Overdue",1,0)+IF(AO185="Overdue",1,0)+IF(AR185="Overdue",1,0)+IF(AU185="Overdue",1,0)+IF(AX185="Overdue",1,0))</f>
        <v/>
      </c>
      <c r="Q185" t="str">
        <f>IF(OR($A185="",Settings!$B$3=""),"",IF(DATE(Settings!$B$3,1,1)&gt;TODAY(),"",IF(SUM(O185)&gt;0,IF($M185=0,"",IF(O185&gt;=$M185+IF(AND(ISNUMBER(P185),P185&gt;DATE(Settings!$B$3,1,Settings!$B$4)),ROUND($M185*Settings!$B$5/100,0),0),"Up to date",IF(TODAY()&gt;DATE(Settings!$B$3,1,Settings!$B$4),"Overdue","Partial payment"))),IF(TODAY()&gt;DATE(Settings!$B$3,1,Settings!$B$4),"Overdue","No package"))))</f>
        <v/>
      </c>
      <c r="T185" t="str">
        <f>IF(OR($A185="",Settings!$B$3=""),"",IF(DATE(Settings!$B$3,2,1)&gt;TODAY(),"",IF(SUM(R185)&gt;0,IF($M185=0,"",IF(R185&gt;=$M185+IF(AND(ISNUMBER(S185),S185&gt;DATE(Settings!$B$3,2,Settings!$B$4)),ROUND($M185*Settings!$B$5/100,0),0),"Up to date",IF(TODAY()&gt;DATE(Settings!$B$3,2,Settings!$B$4),"Overdue","Partial payment"))),IF(TODAY()&gt;DATE(Settings!$B$3,2,Settings!$B$4),"Overdue","No package"))))</f>
        <v/>
      </c>
      <c r="W185" t="str">
        <f>IF(OR($A185="",Settings!$B$3=""),"",IF(DATE(Settings!$B$3,3,1)&gt;TODAY(),"",IF(SUM(U185)&gt;0,IF($M185=0,"",IF(U185&gt;=$M185+IF(AND(ISNUMBER(V185),V185&gt;DATE(Settings!$B$3,3,Settings!$B$4)),ROUND($M185*Settings!$B$5/100,0),0),"Up to date",IF(TODAY()&gt;DATE(Settings!$B$3,3,Settings!$B$4),"Overdue","Partial payment"))),IF(TODAY()&gt;DATE(Settings!$B$3,3,Settings!$B$4),"Overdue","No package"))))</f>
        <v/>
      </c>
      <c r="Z185" t="str">
        <f>IF(OR($A185="",Settings!$B$3=""),"",IF(DATE(Settings!$B$3,4,1)&gt;TODAY(),"",IF(SUM(X185)&gt;0,IF($M185=0,"",IF(X185&gt;=$M185+IF(AND(ISNUMBER(Y185),Y185&gt;DATE(Settings!$B$3,4,Settings!$B$4)),ROUND($M185*Settings!$B$5/100,0),0),"Up to date",IF(TODAY()&gt;DATE(Settings!$B$3,4,Settings!$B$4),"Overdue","Partial payment"))),IF(TODAY()&gt;DATE(Settings!$B$3,4,Settings!$B$4),"Overdue","No package"))))</f>
        <v/>
      </c>
      <c r="AC185" t="str">
        <f>IF(OR($A185="",Settings!$B$3=""),"",IF(DATE(Settings!$B$3,5,1)&gt;TODAY(),"",IF(SUM(AA185)&gt;0,IF($M185=0,"",IF(AA185&gt;=$M185+IF(AND(ISNUMBER(AB185),AB185&gt;DATE(Settings!$B$3,5,Settings!$B$4)),ROUND($M185*Settings!$B$5/100,0),0),"Up to date",IF(TODAY()&gt;DATE(Settings!$B$3,5,Settings!$B$4),"Overdue","Partial payment"))),IF(TODAY()&gt;DATE(Settings!$B$3,5,Settings!$B$4),"Overdue","No package"))))</f>
        <v/>
      </c>
      <c r="AF185" t="str">
        <f>IF(OR($A185="",Settings!$B$3=""),"",IF(DATE(Settings!$B$3,6,1)&gt;TODAY(),"",IF(SUM(AD185)&gt;0,IF($M185=0,"",IF(AD185&gt;=$M185+IF(AND(ISNUMBER(AE185),AE185&gt;DATE(Settings!$B$3,6,Settings!$B$4)),ROUND($M185*Settings!$B$5/100,0),0),"Up to date",IF(TODAY()&gt;DATE(Settings!$B$3,6,Settings!$B$4),"Overdue","Partial payment"))),IF(TODAY()&gt;DATE(Settings!$B$3,6,Settings!$B$4),"Overdue","No package"))))</f>
        <v/>
      </c>
      <c r="AI185" t="str">
        <f>IF(OR($A185="",Settings!$B$3=""),"",IF(DATE(Settings!$B$3,7,1)&gt;TODAY(),"",IF(SUM(AG185)&gt;0,IF($M185=0,"",IF(AG185&gt;=$M185+IF(AND(ISNUMBER(AH185),AH185&gt;DATE(Settings!$B$3,7,Settings!$B$4)),ROUND($M185*Settings!$B$5/100,0),0),"Up to date",IF(TODAY()&gt;DATE(Settings!$B$3,7,Settings!$B$4),"Overdue","Partial payment"))),IF(TODAY()&gt;DATE(Settings!$B$3,7,Settings!$B$4),"Overdue","No package"))))</f>
        <v/>
      </c>
      <c r="AL185" t="str">
        <f>IF(OR($A185="",Settings!$B$3=""),"",IF(DATE(Settings!$B$3,8,1)&gt;TODAY(),"",IF(SUM(AJ185)&gt;0,IF($M185=0,"",IF(AJ185&gt;=$M185+IF(AND(ISNUMBER(AK185),AK185&gt;DATE(Settings!$B$3,8,Settings!$B$4)),ROUND($M185*Settings!$B$5/100,0),0),"Up to date",IF(TODAY()&gt;DATE(Settings!$B$3,8,Settings!$B$4),"Overdue","Partial payment"))),IF(TODAY()&gt;DATE(Settings!$B$3,8,Settings!$B$4),"Overdue","No package"))))</f>
        <v/>
      </c>
      <c r="AO185" t="str">
        <f>IF(OR($A185="",Settings!$B$3=""),"",IF(DATE(Settings!$B$3,9,1)&gt;TODAY(),"",IF(SUM(AM185)&gt;0,IF($M185=0,"",IF(AM185&gt;=$M185+IF(AND(ISNUMBER(AN185),AN185&gt;DATE(Settings!$B$3,9,Settings!$B$4)),ROUND($M185*Settings!$B$5/100,0),0),"Up to date",IF(TODAY()&gt;DATE(Settings!$B$3,9,Settings!$B$4),"Overdue","Partial payment"))),IF(TODAY()&gt;DATE(Settings!$B$3,9,Settings!$B$4),"Overdue","No package"))))</f>
        <v/>
      </c>
      <c r="AR185" t="str">
        <f>IF(OR($A185="",Settings!$B$3=""),"",IF(DATE(Settings!$B$3,10,1)&gt;TODAY(),"",IF(SUM(AP185)&gt;0,IF($M185=0,"",IF(AP185&gt;=$M185+IF(AND(ISNUMBER(AQ185),AQ185&gt;DATE(Settings!$B$3,10,Settings!$B$4)),ROUND($M185*Settings!$B$5/100,0),0),"Up to date",IF(TODAY()&gt;DATE(Settings!$B$3,10,Settings!$B$4),"Overdue","Partial payment"))),IF(TODAY()&gt;DATE(Settings!$B$3,10,Settings!$B$4),"Overdue","No package"))))</f>
        <v/>
      </c>
      <c r="AU185" t="str">
        <f>IF(OR($A185="",Settings!$B$3=""),"",IF(DATE(Settings!$B$3,11,1)&gt;TODAY(),"",IF(SUM(AS185)&gt;0,IF($M185=0,"",IF(AS185&gt;=$M185+IF(AND(ISNUMBER(AT185),AT185&gt;DATE(Settings!$B$3,11,Settings!$B$4)),ROUND($M185*Settings!$B$5/100,0),0),"Up to date",IF(TODAY()&gt;DATE(Settings!$B$3,11,Settings!$B$4),"Overdue","Partial payment"))),IF(TODAY()&gt;DATE(Settings!$B$3,11,Settings!$B$4),"Overdue","No package"))))</f>
        <v/>
      </c>
      <c r="AX185" t="str">
        <f>IF(OR($A185="",Settings!$B$3=""),"",IF(DATE(Settings!$B$3,12,1)&gt;TODAY(),"",IF(SUM(AV185)&gt;0,IF($M185=0,"",IF(AV185&gt;=$M185+IF(AND(ISNUMBER(AW185),AW185&gt;DATE(Settings!$B$3,12,Settings!$B$4)),ROUND($M185*Settings!$B$5/100,0),0),"Up to date",IF(TODAY()&gt;DATE(Settings!$B$3,12,Settings!$B$4),"Overdue","Partial payment"))),IF(TODAY()&gt;DATE(Settings!$B$3,12,Settings!$B$4),"Overdue","No package"))))</f>
        <v/>
      </c>
    </row>
    <row r="186" spans="12:50" x14ac:dyDescent="0.25">
      <c r="M186" s="2" t="str">
        <f>IF($A186="","",IFERROR(VLOOKUP($L186,Settings!$A$9:$B$14,2,FALSE),0))</f>
        <v/>
      </c>
      <c r="N186" t="str">
        <f>IF($A186="","",IF(Q186="Overdue",1,0)+IF(T186="Overdue",1,0)+IF(W186="Overdue",1,0)+IF(Z186="Overdue",1,0)+IF(AC186="Overdue",1,0)+IF(AF186="Overdue",1,0)+IF(AI186="Overdue",1,0)+IF(AL186="Overdue",1,0)+IF(AO186="Overdue",1,0)+IF(AR186="Overdue",1,0)+IF(AU186="Overdue",1,0)+IF(AX186="Overdue",1,0))</f>
        <v/>
      </c>
      <c r="Q186" t="str">
        <f>IF(OR($A186="",Settings!$B$3=""),"",IF(DATE(Settings!$B$3,1,1)&gt;TODAY(),"",IF(SUM(O186)&gt;0,IF($M186=0,"",IF(O186&gt;=$M186+IF(AND(ISNUMBER(P186),P186&gt;DATE(Settings!$B$3,1,Settings!$B$4)),ROUND($M186*Settings!$B$5/100,0),0),"Up to date",IF(TODAY()&gt;DATE(Settings!$B$3,1,Settings!$B$4),"Overdue","Partial payment"))),IF(TODAY()&gt;DATE(Settings!$B$3,1,Settings!$B$4),"Overdue","No package"))))</f>
        <v/>
      </c>
      <c r="T186" t="str">
        <f>IF(OR($A186="",Settings!$B$3=""),"",IF(DATE(Settings!$B$3,2,1)&gt;TODAY(),"",IF(SUM(R186)&gt;0,IF($M186=0,"",IF(R186&gt;=$M186+IF(AND(ISNUMBER(S186),S186&gt;DATE(Settings!$B$3,2,Settings!$B$4)),ROUND($M186*Settings!$B$5/100,0),0),"Up to date",IF(TODAY()&gt;DATE(Settings!$B$3,2,Settings!$B$4),"Overdue","Partial payment"))),IF(TODAY()&gt;DATE(Settings!$B$3,2,Settings!$B$4),"Overdue","No package"))))</f>
        <v/>
      </c>
      <c r="W186" t="str">
        <f>IF(OR($A186="",Settings!$B$3=""),"",IF(DATE(Settings!$B$3,3,1)&gt;TODAY(),"",IF(SUM(U186)&gt;0,IF($M186=0,"",IF(U186&gt;=$M186+IF(AND(ISNUMBER(V186),V186&gt;DATE(Settings!$B$3,3,Settings!$B$4)),ROUND($M186*Settings!$B$5/100,0),0),"Up to date",IF(TODAY()&gt;DATE(Settings!$B$3,3,Settings!$B$4),"Overdue","Partial payment"))),IF(TODAY()&gt;DATE(Settings!$B$3,3,Settings!$B$4),"Overdue","No package"))))</f>
        <v/>
      </c>
      <c r="Z186" t="str">
        <f>IF(OR($A186="",Settings!$B$3=""),"",IF(DATE(Settings!$B$3,4,1)&gt;TODAY(),"",IF(SUM(X186)&gt;0,IF($M186=0,"",IF(X186&gt;=$M186+IF(AND(ISNUMBER(Y186),Y186&gt;DATE(Settings!$B$3,4,Settings!$B$4)),ROUND($M186*Settings!$B$5/100,0),0),"Up to date",IF(TODAY()&gt;DATE(Settings!$B$3,4,Settings!$B$4),"Overdue","Partial payment"))),IF(TODAY()&gt;DATE(Settings!$B$3,4,Settings!$B$4),"Overdue","No package"))))</f>
        <v/>
      </c>
      <c r="AC186" t="str">
        <f>IF(OR($A186="",Settings!$B$3=""),"",IF(DATE(Settings!$B$3,5,1)&gt;TODAY(),"",IF(SUM(AA186)&gt;0,IF($M186=0,"",IF(AA186&gt;=$M186+IF(AND(ISNUMBER(AB186),AB186&gt;DATE(Settings!$B$3,5,Settings!$B$4)),ROUND($M186*Settings!$B$5/100,0),0),"Up to date",IF(TODAY()&gt;DATE(Settings!$B$3,5,Settings!$B$4),"Overdue","Partial payment"))),IF(TODAY()&gt;DATE(Settings!$B$3,5,Settings!$B$4),"Overdue","No package"))))</f>
        <v/>
      </c>
      <c r="AF186" t="str">
        <f>IF(OR($A186="",Settings!$B$3=""),"",IF(DATE(Settings!$B$3,6,1)&gt;TODAY(),"",IF(SUM(AD186)&gt;0,IF($M186=0,"",IF(AD186&gt;=$M186+IF(AND(ISNUMBER(AE186),AE186&gt;DATE(Settings!$B$3,6,Settings!$B$4)),ROUND($M186*Settings!$B$5/100,0),0),"Up to date",IF(TODAY()&gt;DATE(Settings!$B$3,6,Settings!$B$4),"Overdue","Partial payment"))),IF(TODAY()&gt;DATE(Settings!$B$3,6,Settings!$B$4),"Overdue","No package"))))</f>
        <v/>
      </c>
      <c r="AI186" t="str">
        <f>IF(OR($A186="",Settings!$B$3=""),"",IF(DATE(Settings!$B$3,7,1)&gt;TODAY(),"",IF(SUM(AG186)&gt;0,IF($M186=0,"",IF(AG186&gt;=$M186+IF(AND(ISNUMBER(AH186),AH186&gt;DATE(Settings!$B$3,7,Settings!$B$4)),ROUND($M186*Settings!$B$5/100,0),0),"Up to date",IF(TODAY()&gt;DATE(Settings!$B$3,7,Settings!$B$4),"Overdue","Partial payment"))),IF(TODAY()&gt;DATE(Settings!$B$3,7,Settings!$B$4),"Overdue","No package"))))</f>
        <v/>
      </c>
      <c r="AL186" t="str">
        <f>IF(OR($A186="",Settings!$B$3=""),"",IF(DATE(Settings!$B$3,8,1)&gt;TODAY(),"",IF(SUM(AJ186)&gt;0,IF($M186=0,"",IF(AJ186&gt;=$M186+IF(AND(ISNUMBER(AK186),AK186&gt;DATE(Settings!$B$3,8,Settings!$B$4)),ROUND($M186*Settings!$B$5/100,0),0),"Up to date",IF(TODAY()&gt;DATE(Settings!$B$3,8,Settings!$B$4),"Overdue","Partial payment"))),IF(TODAY()&gt;DATE(Settings!$B$3,8,Settings!$B$4),"Overdue","No package"))))</f>
        <v/>
      </c>
      <c r="AO186" t="str">
        <f>IF(OR($A186="",Settings!$B$3=""),"",IF(DATE(Settings!$B$3,9,1)&gt;TODAY(),"",IF(SUM(AM186)&gt;0,IF($M186=0,"",IF(AM186&gt;=$M186+IF(AND(ISNUMBER(AN186),AN186&gt;DATE(Settings!$B$3,9,Settings!$B$4)),ROUND($M186*Settings!$B$5/100,0),0),"Up to date",IF(TODAY()&gt;DATE(Settings!$B$3,9,Settings!$B$4),"Overdue","Partial payment"))),IF(TODAY()&gt;DATE(Settings!$B$3,9,Settings!$B$4),"Overdue","No package"))))</f>
        <v/>
      </c>
      <c r="AR186" t="str">
        <f>IF(OR($A186="",Settings!$B$3=""),"",IF(DATE(Settings!$B$3,10,1)&gt;TODAY(),"",IF(SUM(AP186)&gt;0,IF($M186=0,"",IF(AP186&gt;=$M186+IF(AND(ISNUMBER(AQ186),AQ186&gt;DATE(Settings!$B$3,10,Settings!$B$4)),ROUND($M186*Settings!$B$5/100,0),0),"Up to date",IF(TODAY()&gt;DATE(Settings!$B$3,10,Settings!$B$4),"Overdue","Partial payment"))),IF(TODAY()&gt;DATE(Settings!$B$3,10,Settings!$B$4),"Overdue","No package"))))</f>
        <v/>
      </c>
      <c r="AU186" t="str">
        <f>IF(OR($A186="",Settings!$B$3=""),"",IF(DATE(Settings!$B$3,11,1)&gt;TODAY(),"",IF(SUM(AS186)&gt;0,IF($M186=0,"",IF(AS186&gt;=$M186+IF(AND(ISNUMBER(AT186),AT186&gt;DATE(Settings!$B$3,11,Settings!$B$4)),ROUND($M186*Settings!$B$5/100,0),0),"Up to date",IF(TODAY()&gt;DATE(Settings!$B$3,11,Settings!$B$4),"Overdue","Partial payment"))),IF(TODAY()&gt;DATE(Settings!$B$3,11,Settings!$B$4),"Overdue","No package"))))</f>
        <v/>
      </c>
      <c r="AX186" t="str">
        <f>IF(OR($A186="",Settings!$B$3=""),"",IF(DATE(Settings!$B$3,12,1)&gt;TODAY(),"",IF(SUM(AV186)&gt;0,IF($M186=0,"",IF(AV186&gt;=$M186+IF(AND(ISNUMBER(AW186),AW186&gt;DATE(Settings!$B$3,12,Settings!$B$4)),ROUND($M186*Settings!$B$5/100,0),0),"Up to date",IF(TODAY()&gt;DATE(Settings!$B$3,12,Settings!$B$4),"Overdue","Partial payment"))),IF(TODAY()&gt;DATE(Settings!$B$3,12,Settings!$B$4),"Overdue","No package"))))</f>
        <v/>
      </c>
    </row>
    <row r="187" spans="12:50" x14ac:dyDescent="0.25">
      <c r="M187" s="2" t="str">
        <f>IF($A187="","",IFERROR(VLOOKUP($L187,Settings!$A$9:$B$14,2,FALSE),0))</f>
        <v/>
      </c>
      <c r="N187" t="str">
        <f>IF($A187="","",IF(Q187="Overdue",1,0)+IF(T187="Overdue",1,0)+IF(W187="Overdue",1,0)+IF(Z187="Overdue",1,0)+IF(AC187="Overdue",1,0)+IF(AF187="Overdue",1,0)+IF(AI187="Overdue",1,0)+IF(AL187="Overdue",1,0)+IF(AO187="Overdue",1,0)+IF(AR187="Overdue",1,0)+IF(AU187="Overdue",1,0)+IF(AX187="Overdue",1,0))</f>
        <v/>
      </c>
      <c r="Q187" t="str">
        <f>IF(OR($A187="",Settings!$B$3=""),"",IF(DATE(Settings!$B$3,1,1)&gt;TODAY(),"",IF(SUM(O187)&gt;0,IF($M187=0,"",IF(O187&gt;=$M187+IF(AND(ISNUMBER(P187),P187&gt;DATE(Settings!$B$3,1,Settings!$B$4)),ROUND($M187*Settings!$B$5/100,0),0),"Up to date",IF(TODAY()&gt;DATE(Settings!$B$3,1,Settings!$B$4),"Overdue","Partial payment"))),IF(TODAY()&gt;DATE(Settings!$B$3,1,Settings!$B$4),"Overdue","No package"))))</f>
        <v/>
      </c>
      <c r="T187" t="str">
        <f>IF(OR($A187="",Settings!$B$3=""),"",IF(DATE(Settings!$B$3,2,1)&gt;TODAY(),"",IF(SUM(R187)&gt;0,IF($M187=0,"",IF(R187&gt;=$M187+IF(AND(ISNUMBER(S187),S187&gt;DATE(Settings!$B$3,2,Settings!$B$4)),ROUND($M187*Settings!$B$5/100,0),0),"Up to date",IF(TODAY()&gt;DATE(Settings!$B$3,2,Settings!$B$4),"Overdue","Partial payment"))),IF(TODAY()&gt;DATE(Settings!$B$3,2,Settings!$B$4),"Overdue","No package"))))</f>
        <v/>
      </c>
      <c r="W187" t="str">
        <f>IF(OR($A187="",Settings!$B$3=""),"",IF(DATE(Settings!$B$3,3,1)&gt;TODAY(),"",IF(SUM(U187)&gt;0,IF($M187=0,"",IF(U187&gt;=$M187+IF(AND(ISNUMBER(V187),V187&gt;DATE(Settings!$B$3,3,Settings!$B$4)),ROUND($M187*Settings!$B$5/100,0),0),"Up to date",IF(TODAY()&gt;DATE(Settings!$B$3,3,Settings!$B$4),"Overdue","Partial payment"))),IF(TODAY()&gt;DATE(Settings!$B$3,3,Settings!$B$4),"Overdue","No package"))))</f>
        <v/>
      </c>
      <c r="Z187" t="str">
        <f>IF(OR($A187="",Settings!$B$3=""),"",IF(DATE(Settings!$B$3,4,1)&gt;TODAY(),"",IF(SUM(X187)&gt;0,IF($M187=0,"",IF(X187&gt;=$M187+IF(AND(ISNUMBER(Y187),Y187&gt;DATE(Settings!$B$3,4,Settings!$B$4)),ROUND($M187*Settings!$B$5/100,0),0),"Up to date",IF(TODAY()&gt;DATE(Settings!$B$3,4,Settings!$B$4),"Overdue","Partial payment"))),IF(TODAY()&gt;DATE(Settings!$B$3,4,Settings!$B$4),"Overdue","No package"))))</f>
        <v/>
      </c>
      <c r="AC187" t="str">
        <f>IF(OR($A187="",Settings!$B$3=""),"",IF(DATE(Settings!$B$3,5,1)&gt;TODAY(),"",IF(SUM(AA187)&gt;0,IF($M187=0,"",IF(AA187&gt;=$M187+IF(AND(ISNUMBER(AB187),AB187&gt;DATE(Settings!$B$3,5,Settings!$B$4)),ROUND($M187*Settings!$B$5/100,0),0),"Up to date",IF(TODAY()&gt;DATE(Settings!$B$3,5,Settings!$B$4),"Overdue","Partial payment"))),IF(TODAY()&gt;DATE(Settings!$B$3,5,Settings!$B$4),"Overdue","No package"))))</f>
        <v/>
      </c>
      <c r="AF187" t="str">
        <f>IF(OR($A187="",Settings!$B$3=""),"",IF(DATE(Settings!$B$3,6,1)&gt;TODAY(),"",IF(SUM(AD187)&gt;0,IF($M187=0,"",IF(AD187&gt;=$M187+IF(AND(ISNUMBER(AE187),AE187&gt;DATE(Settings!$B$3,6,Settings!$B$4)),ROUND($M187*Settings!$B$5/100,0),0),"Up to date",IF(TODAY()&gt;DATE(Settings!$B$3,6,Settings!$B$4),"Overdue","Partial payment"))),IF(TODAY()&gt;DATE(Settings!$B$3,6,Settings!$B$4),"Overdue","No package"))))</f>
        <v/>
      </c>
      <c r="AI187" t="str">
        <f>IF(OR($A187="",Settings!$B$3=""),"",IF(DATE(Settings!$B$3,7,1)&gt;TODAY(),"",IF(SUM(AG187)&gt;0,IF($M187=0,"",IF(AG187&gt;=$M187+IF(AND(ISNUMBER(AH187),AH187&gt;DATE(Settings!$B$3,7,Settings!$B$4)),ROUND($M187*Settings!$B$5/100,0),0),"Up to date",IF(TODAY()&gt;DATE(Settings!$B$3,7,Settings!$B$4),"Overdue","Partial payment"))),IF(TODAY()&gt;DATE(Settings!$B$3,7,Settings!$B$4),"Overdue","No package"))))</f>
        <v/>
      </c>
      <c r="AL187" t="str">
        <f>IF(OR($A187="",Settings!$B$3=""),"",IF(DATE(Settings!$B$3,8,1)&gt;TODAY(),"",IF(SUM(AJ187)&gt;0,IF($M187=0,"",IF(AJ187&gt;=$M187+IF(AND(ISNUMBER(AK187),AK187&gt;DATE(Settings!$B$3,8,Settings!$B$4)),ROUND($M187*Settings!$B$5/100,0),0),"Up to date",IF(TODAY()&gt;DATE(Settings!$B$3,8,Settings!$B$4),"Overdue","Partial payment"))),IF(TODAY()&gt;DATE(Settings!$B$3,8,Settings!$B$4),"Overdue","No package"))))</f>
        <v/>
      </c>
      <c r="AO187" t="str">
        <f>IF(OR($A187="",Settings!$B$3=""),"",IF(DATE(Settings!$B$3,9,1)&gt;TODAY(),"",IF(SUM(AM187)&gt;0,IF($M187=0,"",IF(AM187&gt;=$M187+IF(AND(ISNUMBER(AN187),AN187&gt;DATE(Settings!$B$3,9,Settings!$B$4)),ROUND($M187*Settings!$B$5/100,0),0),"Up to date",IF(TODAY()&gt;DATE(Settings!$B$3,9,Settings!$B$4),"Overdue","Partial payment"))),IF(TODAY()&gt;DATE(Settings!$B$3,9,Settings!$B$4),"Overdue","No package"))))</f>
        <v/>
      </c>
      <c r="AR187" t="str">
        <f>IF(OR($A187="",Settings!$B$3=""),"",IF(DATE(Settings!$B$3,10,1)&gt;TODAY(),"",IF(SUM(AP187)&gt;0,IF($M187=0,"",IF(AP187&gt;=$M187+IF(AND(ISNUMBER(AQ187),AQ187&gt;DATE(Settings!$B$3,10,Settings!$B$4)),ROUND($M187*Settings!$B$5/100,0),0),"Up to date",IF(TODAY()&gt;DATE(Settings!$B$3,10,Settings!$B$4),"Overdue","Partial payment"))),IF(TODAY()&gt;DATE(Settings!$B$3,10,Settings!$B$4),"Overdue","No package"))))</f>
        <v/>
      </c>
      <c r="AU187" t="str">
        <f>IF(OR($A187="",Settings!$B$3=""),"",IF(DATE(Settings!$B$3,11,1)&gt;TODAY(),"",IF(SUM(AS187)&gt;0,IF($M187=0,"",IF(AS187&gt;=$M187+IF(AND(ISNUMBER(AT187),AT187&gt;DATE(Settings!$B$3,11,Settings!$B$4)),ROUND($M187*Settings!$B$5/100,0),0),"Up to date",IF(TODAY()&gt;DATE(Settings!$B$3,11,Settings!$B$4),"Overdue","Partial payment"))),IF(TODAY()&gt;DATE(Settings!$B$3,11,Settings!$B$4),"Overdue","No package"))))</f>
        <v/>
      </c>
      <c r="AX187" t="str">
        <f>IF(OR($A187="",Settings!$B$3=""),"",IF(DATE(Settings!$B$3,12,1)&gt;TODAY(),"",IF(SUM(AV187)&gt;0,IF($M187=0,"",IF(AV187&gt;=$M187+IF(AND(ISNUMBER(AW187),AW187&gt;DATE(Settings!$B$3,12,Settings!$B$4)),ROUND($M187*Settings!$B$5/100,0),0),"Up to date",IF(TODAY()&gt;DATE(Settings!$B$3,12,Settings!$B$4),"Overdue","Partial payment"))),IF(TODAY()&gt;DATE(Settings!$B$3,12,Settings!$B$4),"Overdue","No package"))))</f>
        <v/>
      </c>
    </row>
    <row r="188" spans="12:50" x14ac:dyDescent="0.25">
      <c r="M188" s="2" t="str">
        <f>IF($A188="","",IFERROR(VLOOKUP($L188,Settings!$A$9:$B$14,2,FALSE),0))</f>
        <v/>
      </c>
      <c r="N188" t="str">
        <f>IF($A188="","",IF(Q188="Overdue",1,0)+IF(T188="Overdue",1,0)+IF(W188="Overdue",1,0)+IF(Z188="Overdue",1,0)+IF(AC188="Overdue",1,0)+IF(AF188="Overdue",1,0)+IF(AI188="Overdue",1,0)+IF(AL188="Overdue",1,0)+IF(AO188="Overdue",1,0)+IF(AR188="Overdue",1,0)+IF(AU188="Overdue",1,0)+IF(AX188="Overdue",1,0))</f>
        <v/>
      </c>
      <c r="Q188" t="str">
        <f>IF(OR($A188="",Settings!$B$3=""),"",IF(DATE(Settings!$B$3,1,1)&gt;TODAY(),"",IF(SUM(O188)&gt;0,IF($M188=0,"",IF(O188&gt;=$M188+IF(AND(ISNUMBER(P188),P188&gt;DATE(Settings!$B$3,1,Settings!$B$4)),ROUND($M188*Settings!$B$5/100,0),0),"Up to date",IF(TODAY()&gt;DATE(Settings!$B$3,1,Settings!$B$4),"Overdue","Partial payment"))),IF(TODAY()&gt;DATE(Settings!$B$3,1,Settings!$B$4),"Overdue","No package"))))</f>
        <v/>
      </c>
      <c r="T188" t="str">
        <f>IF(OR($A188="",Settings!$B$3=""),"",IF(DATE(Settings!$B$3,2,1)&gt;TODAY(),"",IF(SUM(R188)&gt;0,IF($M188=0,"",IF(R188&gt;=$M188+IF(AND(ISNUMBER(S188),S188&gt;DATE(Settings!$B$3,2,Settings!$B$4)),ROUND($M188*Settings!$B$5/100,0),0),"Up to date",IF(TODAY()&gt;DATE(Settings!$B$3,2,Settings!$B$4),"Overdue","Partial payment"))),IF(TODAY()&gt;DATE(Settings!$B$3,2,Settings!$B$4),"Overdue","No package"))))</f>
        <v/>
      </c>
      <c r="W188" t="str">
        <f>IF(OR($A188="",Settings!$B$3=""),"",IF(DATE(Settings!$B$3,3,1)&gt;TODAY(),"",IF(SUM(U188)&gt;0,IF($M188=0,"",IF(U188&gt;=$M188+IF(AND(ISNUMBER(V188),V188&gt;DATE(Settings!$B$3,3,Settings!$B$4)),ROUND($M188*Settings!$B$5/100,0),0),"Up to date",IF(TODAY()&gt;DATE(Settings!$B$3,3,Settings!$B$4),"Overdue","Partial payment"))),IF(TODAY()&gt;DATE(Settings!$B$3,3,Settings!$B$4),"Overdue","No package"))))</f>
        <v/>
      </c>
      <c r="Z188" t="str">
        <f>IF(OR($A188="",Settings!$B$3=""),"",IF(DATE(Settings!$B$3,4,1)&gt;TODAY(),"",IF(SUM(X188)&gt;0,IF($M188=0,"",IF(X188&gt;=$M188+IF(AND(ISNUMBER(Y188),Y188&gt;DATE(Settings!$B$3,4,Settings!$B$4)),ROUND($M188*Settings!$B$5/100,0),0),"Up to date",IF(TODAY()&gt;DATE(Settings!$B$3,4,Settings!$B$4),"Overdue","Partial payment"))),IF(TODAY()&gt;DATE(Settings!$B$3,4,Settings!$B$4),"Overdue","No package"))))</f>
        <v/>
      </c>
      <c r="AC188" t="str">
        <f>IF(OR($A188="",Settings!$B$3=""),"",IF(DATE(Settings!$B$3,5,1)&gt;TODAY(),"",IF(SUM(AA188)&gt;0,IF($M188=0,"",IF(AA188&gt;=$M188+IF(AND(ISNUMBER(AB188),AB188&gt;DATE(Settings!$B$3,5,Settings!$B$4)),ROUND($M188*Settings!$B$5/100,0),0),"Up to date",IF(TODAY()&gt;DATE(Settings!$B$3,5,Settings!$B$4),"Overdue","Partial payment"))),IF(TODAY()&gt;DATE(Settings!$B$3,5,Settings!$B$4),"Overdue","No package"))))</f>
        <v/>
      </c>
      <c r="AF188" t="str">
        <f>IF(OR($A188="",Settings!$B$3=""),"",IF(DATE(Settings!$B$3,6,1)&gt;TODAY(),"",IF(SUM(AD188)&gt;0,IF($M188=0,"",IF(AD188&gt;=$M188+IF(AND(ISNUMBER(AE188),AE188&gt;DATE(Settings!$B$3,6,Settings!$B$4)),ROUND($M188*Settings!$B$5/100,0),0),"Up to date",IF(TODAY()&gt;DATE(Settings!$B$3,6,Settings!$B$4),"Overdue","Partial payment"))),IF(TODAY()&gt;DATE(Settings!$B$3,6,Settings!$B$4),"Overdue","No package"))))</f>
        <v/>
      </c>
      <c r="AI188" t="str">
        <f>IF(OR($A188="",Settings!$B$3=""),"",IF(DATE(Settings!$B$3,7,1)&gt;TODAY(),"",IF(SUM(AG188)&gt;0,IF($M188=0,"",IF(AG188&gt;=$M188+IF(AND(ISNUMBER(AH188),AH188&gt;DATE(Settings!$B$3,7,Settings!$B$4)),ROUND($M188*Settings!$B$5/100,0),0),"Up to date",IF(TODAY()&gt;DATE(Settings!$B$3,7,Settings!$B$4),"Overdue","Partial payment"))),IF(TODAY()&gt;DATE(Settings!$B$3,7,Settings!$B$4),"Overdue","No package"))))</f>
        <v/>
      </c>
      <c r="AL188" t="str">
        <f>IF(OR($A188="",Settings!$B$3=""),"",IF(DATE(Settings!$B$3,8,1)&gt;TODAY(),"",IF(SUM(AJ188)&gt;0,IF($M188=0,"",IF(AJ188&gt;=$M188+IF(AND(ISNUMBER(AK188),AK188&gt;DATE(Settings!$B$3,8,Settings!$B$4)),ROUND($M188*Settings!$B$5/100,0),0),"Up to date",IF(TODAY()&gt;DATE(Settings!$B$3,8,Settings!$B$4),"Overdue","Partial payment"))),IF(TODAY()&gt;DATE(Settings!$B$3,8,Settings!$B$4),"Overdue","No package"))))</f>
        <v/>
      </c>
      <c r="AO188" t="str">
        <f>IF(OR($A188="",Settings!$B$3=""),"",IF(DATE(Settings!$B$3,9,1)&gt;TODAY(),"",IF(SUM(AM188)&gt;0,IF($M188=0,"",IF(AM188&gt;=$M188+IF(AND(ISNUMBER(AN188),AN188&gt;DATE(Settings!$B$3,9,Settings!$B$4)),ROUND($M188*Settings!$B$5/100,0),0),"Up to date",IF(TODAY()&gt;DATE(Settings!$B$3,9,Settings!$B$4),"Overdue","Partial payment"))),IF(TODAY()&gt;DATE(Settings!$B$3,9,Settings!$B$4),"Overdue","No package"))))</f>
        <v/>
      </c>
      <c r="AR188" t="str">
        <f>IF(OR($A188="",Settings!$B$3=""),"",IF(DATE(Settings!$B$3,10,1)&gt;TODAY(),"",IF(SUM(AP188)&gt;0,IF($M188=0,"",IF(AP188&gt;=$M188+IF(AND(ISNUMBER(AQ188),AQ188&gt;DATE(Settings!$B$3,10,Settings!$B$4)),ROUND($M188*Settings!$B$5/100,0),0),"Up to date",IF(TODAY()&gt;DATE(Settings!$B$3,10,Settings!$B$4),"Overdue","Partial payment"))),IF(TODAY()&gt;DATE(Settings!$B$3,10,Settings!$B$4),"Overdue","No package"))))</f>
        <v/>
      </c>
      <c r="AU188" t="str">
        <f>IF(OR($A188="",Settings!$B$3=""),"",IF(DATE(Settings!$B$3,11,1)&gt;TODAY(),"",IF(SUM(AS188)&gt;0,IF($M188=0,"",IF(AS188&gt;=$M188+IF(AND(ISNUMBER(AT188),AT188&gt;DATE(Settings!$B$3,11,Settings!$B$4)),ROUND($M188*Settings!$B$5/100,0),0),"Up to date",IF(TODAY()&gt;DATE(Settings!$B$3,11,Settings!$B$4),"Overdue","Partial payment"))),IF(TODAY()&gt;DATE(Settings!$B$3,11,Settings!$B$4),"Overdue","No package"))))</f>
        <v/>
      </c>
      <c r="AX188" t="str">
        <f>IF(OR($A188="",Settings!$B$3=""),"",IF(DATE(Settings!$B$3,12,1)&gt;TODAY(),"",IF(SUM(AV188)&gt;0,IF($M188=0,"",IF(AV188&gt;=$M188+IF(AND(ISNUMBER(AW188),AW188&gt;DATE(Settings!$B$3,12,Settings!$B$4)),ROUND($M188*Settings!$B$5/100,0),0),"Up to date",IF(TODAY()&gt;DATE(Settings!$B$3,12,Settings!$B$4),"Overdue","Partial payment"))),IF(TODAY()&gt;DATE(Settings!$B$3,12,Settings!$B$4),"Overdue","No package"))))</f>
        <v/>
      </c>
    </row>
    <row r="189" spans="12:50" x14ac:dyDescent="0.25">
      <c r="M189" s="2" t="str">
        <f>IF($A189="","",IFERROR(VLOOKUP($L189,Settings!$A$9:$B$14,2,FALSE),0))</f>
        <v/>
      </c>
      <c r="N189" t="str">
        <f>IF($A189="","",IF(Q189="Overdue",1,0)+IF(T189="Overdue",1,0)+IF(W189="Overdue",1,0)+IF(Z189="Overdue",1,0)+IF(AC189="Overdue",1,0)+IF(AF189="Overdue",1,0)+IF(AI189="Overdue",1,0)+IF(AL189="Overdue",1,0)+IF(AO189="Overdue",1,0)+IF(AR189="Overdue",1,0)+IF(AU189="Overdue",1,0)+IF(AX189="Overdue",1,0))</f>
        <v/>
      </c>
      <c r="Q189" t="str">
        <f>IF(OR($A189="",Settings!$B$3=""),"",IF(DATE(Settings!$B$3,1,1)&gt;TODAY(),"",IF(SUM(O189)&gt;0,IF($M189=0,"",IF(O189&gt;=$M189+IF(AND(ISNUMBER(P189),P189&gt;DATE(Settings!$B$3,1,Settings!$B$4)),ROUND($M189*Settings!$B$5/100,0),0),"Up to date",IF(TODAY()&gt;DATE(Settings!$B$3,1,Settings!$B$4),"Overdue","Partial payment"))),IF(TODAY()&gt;DATE(Settings!$B$3,1,Settings!$B$4),"Overdue","No package"))))</f>
        <v/>
      </c>
      <c r="T189" t="str">
        <f>IF(OR($A189="",Settings!$B$3=""),"",IF(DATE(Settings!$B$3,2,1)&gt;TODAY(),"",IF(SUM(R189)&gt;0,IF($M189=0,"",IF(R189&gt;=$M189+IF(AND(ISNUMBER(S189),S189&gt;DATE(Settings!$B$3,2,Settings!$B$4)),ROUND($M189*Settings!$B$5/100,0),0),"Up to date",IF(TODAY()&gt;DATE(Settings!$B$3,2,Settings!$B$4),"Overdue","Partial payment"))),IF(TODAY()&gt;DATE(Settings!$B$3,2,Settings!$B$4),"Overdue","No package"))))</f>
        <v/>
      </c>
      <c r="W189" t="str">
        <f>IF(OR($A189="",Settings!$B$3=""),"",IF(DATE(Settings!$B$3,3,1)&gt;TODAY(),"",IF(SUM(U189)&gt;0,IF($M189=0,"",IF(U189&gt;=$M189+IF(AND(ISNUMBER(V189),V189&gt;DATE(Settings!$B$3,3,Settings!$B$4)),ROUND($M189*Settings!$B$5/100,0),0),"Up to date",IF(TODAY()&gt;DATE(Settings!$B$3,3,Settings!$B$4),"Overdue","Partial payment"))),IF(TODAY()&gt;DATE(Settings!$B$3,3,Settings!$B$4),"Overdue","No package"))))</f>
        <v/>
      </c>
      <c r="Z189" t="str">
        <f>IF(OR($A189="",Settings!$B$3=""),"",IF(DATE(Settings!$B$3,4,1)&gt;TODAY(),"",IF(SUM(X189)&gt;0,IF($M189=0,"",IF(X189&gt;=$M189+IF(AND(ISNUMBER(Y189),Y189&gt;DATE(Settings!$B$3,4,Settings!$B$4)),ROUND($M189*Settings!$B$5/100,0),0),"Up to date",IF(TODAY()&gt;DATE(Settings!$B$3,4,Settings!$B$4),"Overdue","Partial payment"))),IF(TODAY()&gt;DATE(Settings!$B$3,4,Settings!$B$4),"Overdue","No package"))))</f>
        <v/>
      </c>
      <c r="AC189" t="str">
        <f>IF(OR($A189="",Settings!$B$3=""),"",IF(DATE(Settings!$B$3,5,1)&gt;TODAY(),"",IF(SUM(AA189)&gt;0,IF($M189=0,"",IF(AA189&gt;=$M189+IF(AND(ISNUMBER(AB189),AB189&gt;DATE(Settings!$B$3,5,Settings!$B$4)),ROUND($M189*Settings!$B$5/100,0),0),"Up to date",IF(TODAY()&gt;DATE(Settings!$B$3,5,Settings!$B$4),"Overdue","Partial payment"))),IF(TODAY()&gt;DATE(Settings!$B$3,5,Settings!$B$4),"Overdue","No package"))))</f>
        <v/>
      </c>
      <c r="AF189" t="str">
        <f>IF(OR($A189="",Settings!$B$3=""),"",IF(DATE(Settings!$B$3,6,1)&gt;TODAY(),"",IF(SUM(AD189)&gt;0,IF($M189=0,"",IF(AD189&gt;=$M189+IF(AND(ISNUMBER(AE189),AE189&gt;DATE(Settings!$B$3,6,Settings!$B$4)),ROUND($M189*Settings!$B$5/100,0),0),"Up to date",IF(TODAY()&gt;DATE(Settings!$B$3,6,Settings!$B$4),"Overdue","Partial payment"))),IF(TODAY()&gt;DATE(Settings!$B$3,6,Settings!$B$4),"Overdue","No package"))))</f>
        <v/>
      </c>
      <c r="AI189" t="str">
        <f>IF(OR($A189="",Settings!$B$3=""),"",IF(DATE(Settings!$B$3,7,1)&gt;TODAY(),"",IF(SUM(AG189)&gt;0,IF($M189=0,"",IF(AG189&gt;=$M189+IF(AND(ISNUMBER(AH189),AH189&gt;DATE(Settings!$B$3,7,Settings!$B$4)),ROUND($M189*Settings!$B$5/100,0),0),"Up to date",IF(TODAY()&gt;DATE(Settings!$B$3,7,Settings!$B$4),"Overdue","Partial payment"))),IF(TODAY()&gt;DATE(Settings!$B$3,7,Settings!$B$4),"Overdue","No package"))))</f>
        <v/>
      </c>
      <c r="AL189" t="str">
        <f>IF(OR($A189="",Settings!$B$3=""),"",IF(DATE(Settings!$B$3,8,1)&gt;TODAY(),"",IF(SUM(AJ189)&gt;0,IF($M189=0,"",IF(AJ189&gt;=$M189+IF(AND(ISNUMBER(AK189),AK189&gt;DATE(Settings!$B$3,8,Settings!$B$4)),ROUND($M189*Settings!$B$5/100,0),0),"Up to date",IF(TODAY()&gt;DATE(Settings!$B$3,8,Settings!$B$4),"Overdue","Partial payment"))),IF(TODAY()&gt;DATE(Settings!$B$3,8,Settings!$B$4),"Overdue","No package"))))</f>
        <v/>
      </c>
      <c r="AO189" t="str">
        <f>IF(OR($A189="",Settings!$B$3=""),"",IF(DATE(Settings!$B$3,9,1)&gt;TODAY(),"",IF(SUM(AM189)&gt;0,IF($M189=0,"",IF(AM189&gt;=$M189+IF(AND(ISNUMBER(AN189),AN189&gt;DATE(Settings!$B$3,9,Settings!$B$4)),ROUND($M189*Settings!$B$5/100,0),0),"Up to date",IF(TODAY()&gt;DATE(Settings!$B$3,9,Settings!$B$4),"Overdue","Partial payment"))),IF(TODAY()&gt;DATE(Settings!$B$3,9,Settings!$B$4),"Overdue","No package"))))</f>
        <v/>
      </c>
      <c r="AR189" t="str">
        <f>IF(OR($A189="",Settings!$B$3=""),"",IF(DATE(Settings!$B$3,10,1)&gt;TODAY(),"",IF(SUM(AP189)&gt;0,IF($M189=0,"",IF(AP189&gt;=$M189+IF(AND(ISNUMBER(AQ189),AQ189&gt;DATE(Settings!$B$3,10,Settings!$B$4)),ROUND($M189*Settings!$B$5/100,0),0),"Up to date",IF(TODAY()&gt;DATE(Settings!$B$3,10,Settings!$B$4),"Overdue","Partial payment"))),IF(TODAY()&gt;DATE(Settings!$B$3,10,Settings!$B$4),"Overdue","No package"))))</f>
        <v/>
      </c>
      <c r="AU189" t="str">
        <f>IF(OR($A189="",Settings!$B$3=""),"",IF(DATE(Settings!$B$3,11,1)&gt;TODAY(),"",IF(SUM(AS189)&gt;0,IF($M189=0,"",IF(AS189&gt;=$M189+IF(AND(ISNUMBER(AT189),AT189&gt;DATE(Settings!$B$3,11,Settings!$B$4)),ROUND($M189*Settings!$B$5/100,0),0),"Up to date",IF(TODAY()&gt;DATE(Settings!$B$3,11,Settings!$B$4),"Overdue","Partial payment"))),IF(TODAY()&gt;DATE(Settings!$B$3,11,Settings!$B$4),"Overdue","No package"))))</f>
        <v/>
      </c>
      <c r="AX189" t="str">
        <f>IF(OR($A189="",Settings!$B$3=""),"",IF(DATE(Settings!$B$3,12,1)&gt;TODAY(),"",IF(SUM(AV189)&gt;0,IF($M189=0,"",IF(AV189&gt;=$M189+IF(AND(ISNUMBER(AW189),AW189&gt;DATE(Settings!$B$3,12,Settings!$B$4)),ROUND($M189*Settings!$B$5/100,0),0),"Up to date",IF(TODAY()&gt;DATE(Settings!$B$3,12,Settings!$B$4),"Overdue","Partial payment"))),IF(TODAY()&gt;DATE(Settings!$B$3,12,Settings!$B$4),"Overdue","No package"))))</f>
        <v/>
      </c>
    </row>
    <row r="190" spans="12:50" x14ac:dyDescent="0.25">
      <c r="M190" s="2" t="str">
        <f>IF($A190="","",IFERROR(VLOOKUP($L190,Settings!$A$9:$B$14,2,FALSE),0))</f>
        <v/>
      </c>
      <c r="N190" t="str">
        <f>IF($A190="","",IF(Q190="Overdue",1,0)+IF(T190="Overdue",1,0)+IF(W190="Overdue",1,0)+IF(Z190="Overdue",1,0)+IF(AC190="Overdue",1,0)+IF(AF190="Overdue",1,0)+IF(AI190="Overdue",1,0)+IF(AL190="Overdue",1,0)+IF(AO190="Overdue",1,0)+IF(AR190="Overdue",1,0)+IF(AU190="Overdue",1,0)+IF(AX190="Overdue",1,0))</f>
        <v/>
      </c>
      <c r="Q190" t="str">
        <f>IF(OR($A190="",Settings!$B$3=""),"",IF(DATE(Settings!$B$3,1,1)&gt;TODAY(),"",IF(SUM(O190)&gt;0,IF($M190=0,"",IF(O190&gt;=$M190+IF(AND(ISNUMBER(P190),P190&gt;DATE(Settings!$B$3,1,Settings!$B$4)),ROUND($M190*Settings!$B$5/100,0),0),"Up to date",IF(TODAY()&gt;DATE(Settings!$B$3,1,Settings!$B$4),"Overdue","Partial payment"))),IF(TODAY()&gt;DATE(Settings!$B$3,1,Settings!$B$4),"Overdue","No package"))))</f>
        <v/>
      </c>
      <c r="T190" t="str">
        <f>IF(OR($A190="",Settings!$B$3=""),"",IF(DATE(Settings!$B$3,2,1)&gt;TODAY(),"",IF(SUM(R190)&gt;0,IF($M190=0,"",IF(R190&gt;=$M190+IF(AND(ISNUMBER(S190),S190&gt;DATE(Settings!$B$3,2,Settings!$B$4)),ROUND($M190*Settings!$B$5/100,0),0),"Up to date",IF(TODAY()&gt;DATE(Settings!$B$3,2,Settings!$B$4),"Overdue","Partial payment"))),IF(TODAY()&gt;DATE(Settings!$B$3,2,Settings!$B$4),"Overdue","No package"))))</f>
        <v/>
      </c>
      <c r="W190" t="str">
        <f>IF(OR($A190="",Settings!$B$3=""),"",IF(DATE(Settings!$B$3,3,1)&gt;TODAY(),"",IF(SUM(U190)&gt;0,IF($M190=0,"",IF(U190&gt;=$M190+IF(AND(ISNUMBER(V190),V190&gt;DATE(Settings!$B$3,3,Settings!$B$4)),ROUND($M190*Settings!$B$5/100,0),0),"Up to date",IF(TODAY()&gt;DATE(Settings!$B$3,3,Settings!$B$4),"Overdue","Partial payment"))),IF(TODAY()&gt;DATE(Settings!$B$3,3,Settings!$B$4),"Overdue","No package"))))</f>
        <v/>
      </c>
      <c r="Z190" t="str">
        <f>IF(OR($A190="",Settings!$B$3=""),"",IF(DATE(Settings!$B$3,4,1)&gt;TODAY(),"",IF(SUM(X190)&gt;0,IF($M190=0,"",IF(X190&gt;=$M190+IF(AND(ISNUMBER(Y190),Y190&gt;DATE(Settings!$B$3,4,Settings!$B$4)),ROUND($M190*Settings!$B$5/100,0),0),"Up to date",IF(TODAY()&gt;DATE(Settings!$B$3,4,Settings!$B$4),"Overdue","Partial payment"))),IF(TODAY()&gt;DATE(Settings!$B$3,4,Settings!$B$4),"Overdue","No package"))))</f>
        <v/>
      </c>
      <c r="AC190" t="str">
        <f>IF(OR($A190="",Settings!$B$3=""),"",IF(DATE(Settings!$B$3,5,1)&gt;TODAY(),"",IF(SUM(AA190)&gt;0,IF($M190=0,"",IF(AA190&gt;=$M190+IF(AND(ISNUMBER(AB190),AB190&gt;DATE(Settings!$B$3,5,Settings!$B$4)),ROUND($M190*Settings!$B$5/100,0),0),"Up to date",IF(TODAY()&gt;DATE(Settings!$B$3,5,Settings!$B$4),"Overdue","Partial payment"))),IF(TODAY()&gt;DATE(Settings!$B$3,5,Settings!$B$4),"Overdue","No package"))))</f>
        <v/>
      </c>
      <c r="AF190" t="str">
        <f>IF(OR($A190="",Settings!$B$3=""),"",IF(DATE(Settings!$B$3,6,1)&gt;TODAY(),"",IF(SUM(AD190)&gt;0,IF($M190=0,"",IF(AD190&gt;=$M190+IF(AND(ISNUMBER(AE190),AE190&gt;DATE(Settings!$B$3,6,Settings!$B$4)),ROUND($M190*Settings!$B$5/100,0),0),"Up to date",IF(TODAY()&gt;DATE(Settings!$B$3,6,Settings!$B$4),"Overdue","Partial payment"))),IF(TODAY()&gt;DATE(Settings!$B$3,6,Settings!$B$4),"Overdue","No package"))))</f>
        <v/>
      </c>
      <c r="AI190" t="str">
        <f>IF(OR($A190="",Settings!$B$3=""),"",IF(DATE(Settings!$B$3,7,1)&gt;TODAY(),"",IF(SUM(AG190)&gt;0,IF($M190=0,"",IF(AG190&gt;=$M190+IF(AND(ISNUMBER(AH190),AH190&gt;DATE(Settings!$B$3,7,Settings!$B$4)),ROUND($M190*Settings!$B$5/100,0),0),"Up to date",IF(TODAY()&gt;DATE(Settings!$B$3,7,Settings!$B$4),"Overdue","Partial payment"))),IF(TODAY()&gt;DATE(Settings!$B$3,7,Settings!$B$4),"Overdue","No package"))))</f>
        <v/>
      </c>
      <c r="AL190" t="str">
        <f>IF(OR($A190="",Settings!$B$3=""),"",IF(DATE(Settings!$B$3,8,1)&gt;TODAY(),"",IF(SUM(AJ190)&gt;0,IF($M190=0,"",IF(AJ190&gt;=$M190+IF(AND(ISNUMBER(AK190),AK190&gt;DATE(Settings!$B$3,8,Settings!$B$4)),ROUND($M190*Settings!$B$5/100,0),0),"Up to date",IF(TODAY()&gt;DATE(Settings!$B$3,8,Settings!$B$4),"Overdue","Partial payment"))),IF(TODAY()&gt;DATE(Settings!$B$3,8,Settings!$B$4),"Overdue","No package"))))</f>
        <v/>
      </c>
      <c r="AO190" t="str">
        <f>IF(OR($A190="",Settings!$B$3=""),"",IF(DATE(Settings!$B$3,9,1)&gt;TODAY(),"",IF(SUM(AM190)&gt;0,IF($M190=0,"",IF(AM190&gt;=$M190+IF(AND(ISNUMBER(AN190),AN190&gt;DATE(Settings!$B$3,9,Settings!$B$4)),ROUND($M190*Settings!$B$5/100,0),0),"Up to date",IF(TODAY()&gt;DATE(Settings!$B$3,9,Settings!$B$4),"Overdue","Partial payment"))),IF(TODAY()&gt;DATE(Settings!$B$3,9,Settings!$B$4),"Overdue","No package"))))</f>
        <v/>
      </c>
      <c r="AR190" t="str">
        <f>IF(OR($A190="",Settings!$B$3=""),"",IF(DATE(Settings!$B$3,10,1)&gt;TODAY(),"",IF(SUM(AP190)&gt;0,IF($M190=0,"",IF(AP190&gt;=$M190+IF(AND(ISNUMBER(AQ190),AQ190&gt;DATE(Settings!$B$3,10,Settings!$B$4)),ROUND($M190*Settings!$B$5/100,0),0),"Up to date",IF(TODAY()&gt;DATE(Settings!$B$3,10,Settings!$B$4),"Overdue","Partial payment"))),IF(TODAY()&gt;DATE(Settings!$B$3,10,Settings!$B$4),"Overdue","No package"))))</f>
        <v/>
      </c>
      <c r="AU190" t="str">
        <f>IF(OR($A190="",Settings!$B$3=""),"",IF(DATE(Settings!$B$3,11,1)&gt;TODAY(),"",IF(SUM(AS190)&gt;0,IF($M190=0,"",IF(AS190&gt;=$M190+IF(AND(ISNUMBER(AT190),AT190&gt;DATE(Settings!$B$3,11,Settings!$B$4)),ROUND($M190*Settings!$B$5/100,0),0),"Up to date",IF(TODAY()&gt;DATE(Settings!$B$3,11,Settings!$B$4),"Overdue","Partial payment"))),IF(TODAY()&gt;DATE(Settings!$B$3,11,Settings!$B$4),"Overdue","No package"))))</f>
        <v/>
      </c>
      <c r="AX190" t="str">
        <f>IF(OR($A190="",Settings!$B$3=""),"",IF(DATE(Settings!$B$3,12,1)&gt;TODAY(),"",IF(SUM(AV190)&gt;0,IF($M190=0,"",IF(AV190&gt;=$M190+IF(AND(ISNUMBER(AW190),AW190&gt;DATE(Settings!$B$3,12,Settings!$B$4)),ROUND($M190*Settings!$B$5/100,0),0),"Up to date",IF(TODAY()&gt;DATE(Settings!$B$3,12,Settings!$B$4),"Overdue","Partial payment"))),IF(TODAY()&gt;DATE(Settings!$B$3,12,Settings!$B$4),"Overdue","No package"))))</f>
        <v/>
      </c>
    </row>
    <row r="191" spans="12:50" x14ac:dyDescent="0.25">
      <c r="M191" s="2" t="str">
        <f>IF($A191="","",IFERROR(VLOOKUP($L191,Settings!$A$9:$B$14,2,FALSE),0))</f>
        <v/>
      </c>
      <c r="N191" t="str">
        <f>IF($A191="","",IF(Q191="Overdue",1,0)+IF(T191="Overdue",1,0)+IF(W191="Overdue",1,0)+IF(Z191="Overdue",1,0)+IF(AC191="Overdue",1,0)+IF(AF191="Overdue",1,0)+IF(AI191="Overdue",1,0)+IF(AL191="Overdue",1,0)+IF(AO191="Overdue",1,0)+IF(AR191="Overdue",1,0)+IF(AU191="Overdue",1,0)+IF(AX191="Overdue",1,0))</f>
        <v/>
      </c>
      <c r="Q191" t="str">
        <f>IF(OR($A191="",Settings!$B$3=""),"",IF(DATE(Settings!$B$3,1,1)&gt;TODAY(),"",IF(SUM(O191)&gt;0,IF($M191=0,"",IF(O191&gt;=$M191+IF(AND(ISNUMBER(P191),P191&gt;DATE(Settings!$B$3,1,Settings!$B$4)),ROUND($M191*Settings!$B$5/100,0),0),"Up to date",IF(TODAY()&gt;DATE(Settings!$B$3,1,Settings!$B$4),"Overdue","Partial payment"))),IF(TODAY()&gt;DATE(Settings!$B$3,1,Settings!$B$4),"Overdue","No package"))))</f>
        <v/>
      </c>
      <c r="T191" t="str">
        <f>IF(OR($A191="",Settings!$B$3=""),"",IF(DATE(Settings!$B$3,2,1)&gt;TODAY(),"",IF(SUM(R191)&gt;0,IF($M191=0,"",IF(R191&gt;=$M191+IF(AND(ISNUMBER(S191),S191&gt;DATE(Settings!$B$3,2,Settings!$B$4)),ROUND($M191*Settings!$B$5/100,0),0),"Up to date",IF(TODAY()&gt;DATE(Settings!$B$3,2,Settings!$B$4),"Overdue","Partial payment"))),IF(TODAY()&gt;DATE(Settings!$B$3,2,Settings!$B$4),"Overdue","No package"))))</f>
        <v/>
      </c>
      <c r="W191" t="str">
        <f>IF(OR($A191="",Settings!$B$3=""),"",IF(DATE(Settings!$B$3,3,1)&gt;TODAY(),"",IF(SUM(U191)&gt;0,IF($M191=0,"",IF(U191&gt;=$M191+IF(AND(ISNUMBER(V191),V191&gt;DATE(Settings!$B$3,3,Settings!$B$4)),ROUND($M191*Settings!$B$5/100,0),0),"Up to date",IF(TODAY()&gt;DATE(Settings!$B$3,3,Settings!$B$4),"Overdue","Partial payment"))),IF(TODAY()&gt;DATE(Settings!$B$3,3,Settings!$B$4),"Overdue","No package"))))</f>
        <v/>
      </c>
      <c r="Z191" t="str">
        <f>IF(OR($A191="",Settings!$B$3=""),"",IF(DATE(Settings!$B$3,4,1)&gt;TODAY(),"",IF(SUM(X191)&gt;0,IF($M191=0,"",IF(X191&gt;=$M191+IF(AND(ISNUMBER(Y191),Y191&gt;DATE(Settings!$B$3,4,Settings!$B$4)),ROUND($M191*Settings!$B$5/100,0),0),"Up to date",IF(TODAY()&gt;DATE(Settings!$B$3,4,Settings!$B$4),"Overdue","Partial payment"))),IF(TODAY()&gt;DATE(Settings!$B$3,4,Settings!$B$4),"Overdue","No package"))))</f>
        <v/>
      </c>
      <c r="AC191" t="str">
        <f>IF(OR($A191="",Settings!$B$3=""),"",IF(DATE(Settings!$B$3,5,1)&gt;TODAY(),"",IF(SUM(AA191)&gt;0,IF($M191=0,"",IF(AA191&gt;=$M191+IF(AND(ISNUMBER(AB191),AB191&gt;DATE(Settings!$B$3,5,Settings!$B$4)),ROUND($M191*Settings!$B$5/100,0),0),"Up to date",IF(TODAY()&gt;DATE(Settings!$B$3,5,Settings!$B$4),"Overdue","Partial payment"))),IF(TODAY()&gt;DATE(Settings!$B$3,5,Settings!$B$4),"Overdue","No package"))))</f>
        <v/>
      </c>
      <c r="AF191" t="str">
        <f>IF(OR($A191="",Settings!$B$3=""),"",IF(DATE(Settings!$B$3,6,1)&gt;TODAY(),"",IF(SUM(AD191)&gt;0,IF($M191=0,"",IF(AD191&gt;=$M191+IF(AND(ISNUMBER(AE191),AE191&gt;DATE(Settings!$B$3,6,Settings!$B$4)),ROUND($M191*Settings!$B$5/100,0),0),"Up to date",IF(TODAY()&gt;DATE(Settings!$B$3,6,Settings!$B$4),"Overdue","Partial payment"))),IF(TODAY()&gt;DATE(Settings!$B$3,6,Settings!$B$4),"Overdue","No package"))))</f>
        <v/>
      </c>
      <c r="AI191" t="str">
        <f>IF(OR($A191="",Settings!$B$3=""),"",IF(DATE(Settings!$B$3,7,1)&gt;TODAY(),"",IF(SUM(AG191)&gt;0,IF($M191=0,"",IF(AG191&gt;=$M191+IF(AND(ISNUMBER(AH191),AH191&gt;DATE(Settings!$B$3,7,Settings!$B$4)),ROUND($M191*Settings!$B$5/100,0),0),"Up to date",IF(TODAY()&gt;DATE(Settings!$B$3,7,Settings!$B$4),"Overdue","Partial payment"))),IF(TODAY()&gt;DATE(Settings!$B$3,7,Settings!$B$4),"Overdue","No package"))))</f>
        <v/>
      </c>
      <c r="AL191" t="str">
        <f>IF(OR($A191="",Settings!$B$3=""),"",IF(DATE(Settings!$B$3,8,1)&gt;TODAY(),"",IF(SUM(AJ191)&gt;0,IF($M191=0,"",IF(AJ191&gt;=$M191+IF(AND(ISNUMBER(AK191),AK191&gt;DATE(Settings!$B$3,8,Settings!$B$4)),ROUND($M191*Settings!$B$5/100,0),0),"Up to date",IF(TODAY()&gt;DATE(Settings!$B$3,8,Settings!$B$4),"Overdue","Partial payment"))),IF(TODAY()&gt;DATE(Settings!$B$3,8,Settings!$B$4),"Overdue","No package"))))</f>
        <v/>
      </c>
      <c r="AO191" t="str">
        <f>IF(OR($A191="",Settings!$B$3=""),"",IF(DATE(Settings!$B$3,9,1)&gt;TODAY(),"",IF(SUM(AM191)&gt;0,IF($M191=0,"",IF(AM191&gt;=$M191+IF(AND(ISNUMBER(AN191),AN191&gt;DATE(Settings!$B$3,9,Settings!$B$4)),ROUND($M191*Settings!$B$5/100,0),0),"Up to date",IF(TODAY()&gt;DATE(Settings!$B$3,9,Settings!$B$4),"Overdue","Partial payment"))),IF(TODAY()&gt;DATE(Settings!$B$3,9,Settings!$B$4),"Overdue","No package"))))</f>
        <v/>
      </c>
      <c r="AR191" t="str">
        <f>IF(OR($A191="",Settings!$B$3=""),"",IF(DATE(Settings!$B$3,10,1)&gt;TODAY(),"",IF(SUM(AP191)&gt;0,IF($M191=0,"",IF(AP191&gt;=$M191+IF(AND(ISNUMBER(AQ191),AQ191&gt;DATE(Settings!$B$3,10,Settings!$B$4)),ROUND($M191*Settings!$B$5/100,0),0),"Up to date",IF(TODAY()&gt;DATE(Settings!$B$3,10,Settings!$B$4),"Overdue","Partial payment"))),IF(TODAY()&gt;DATE(Settings!$B$3,10,Settings!$B$4),"Overdue","No package"))))</f>
        <v/>
      </c>
      <c r="AU191" t="str">
        <f>IF(OR($A191="",Settings!$B$3=""),"",IF(DATE(Settings!$B$3,11,1)&gt;TODAY(),"",IF(SUM(AS191)&gt;0,IF($M191=0,"",IF(AS191&gt;=$M191+IF(AND(ISNUMBER(AT191),AT191&gt;DATE(Settings!$B$3,11,Settings!$B$4)),ROUND($M191*Settings!$B$5/100,0),0),"Up to date",IF(TODAY()&gt;DATE(Settings!$B$3,11,Settings!$B$4),"Overdue","Partial payment"))),IF(TODAY()&gt;DATE(Settings!$B$3,11,Settings!$B$4),"Overdue","No package"))))</f>
        <v/>
      </c>
      <c r="AX191" t="str">
        <f>IF(OR($A191="",Settings!$B$3=""),"",IF(DATE(Settings!$B$3,12,1)&gt;TODAY(),"",IF(SUM(AV191)&gt;0,IF($M191=0,"",IF(AV191&gt;=$M191+IF(AND(ISNUMBER(AW191),AW191&gt;DATE(Settings!$B$3,12,Settings!$B$4)),ROUND($M191*Settings!$B$5/100,0),0),"Up to date",IF(TODAY()&gt;DATE(Settings!$B$3,12,Settings!$B$4),"Overdue","Partial payment"))),IF(TODAY()&gt;DATE(Settings!$B$3,12,Settings!$B$4),"Overdue","No package"))))</f>
        <v/>
      </c>
    </row>
    <row r="192" spans="12:50" x14ac:dyDescent="0.25">
      <c r="M192" s="2" t="str">
        <f>IF($A192="","",IFERROR(VLOOKUP($L192,Settings!$A$9:$B$14,2,FALSE),0))</f>
        <v/>
      </c>
      <c r="N192" t="str">
        <f>IF($A192="","",IF(Q192="Overdue",1,0)+IF(T192="Overdue",1,0)+IF(W192="Overdue",1,0)+IF(Z192="Overdue",1,0)+IF(AC192="Overdue",1,0)+IF(AF192="Overdue",1,0)+IF(AI192="Overdue",1,0)+IF(AL192="Overdue",1,0)+IF(AO192="Overdue",1,0)+IF(AR192="Overdue",1,0)+IF(AU192="Overdue",1,0)+IF(AX192="Overdue",1,0))</f>
        <v/>
      </c>
      <c r="Q192" t="str">
        <f>IF(OR($A192="",Settings!$B$3=""),"",IF(DATE(Settings!$B$3,1,1)&gt;TODAY(),"",IF(SUM(O192)&gt;0,IF($M192=0,"",IF(O192&gt;=$M192+IF(AND(ISNUMBER(P192),P192&gt;DATE(Settings!$B$3,1,Settings!$B$4)),ROUND($M192*Settings!$B$5/100,0),0),"Up to date",IF(TODAY()&gt;DATE(Settings!$B$3,1,Settings!$B$4),"Overdue","Partial payment"))),IF(TODAY()&gt;DATE(Settings!$B$3,1,Settings!$B$4),"Overdue","No package"))))</f>
        <v/>
      </c>
      <c r="T192" t="str">
        <f>IF(OR($A192="",Settings!$B$3=""),"",IF(DATE(Settings!$B$3,2,1)&gt;TODAY(),"",IF(SUM(R192)&gt;0,IF($M192=0,"",IF(R192&gt;=$M192+IF(AND(ISNUMBER(S192),S192&gt;DATE(Settings!$B$3,2,Settings!$B$4)),ROUND($M192*Settings!$B$5/100,0),0),"Up to date",IF(TODAY()&gt;DATE(Settings!$B$3,2,Settings!$B$4),"Overdue","Partial payment"))),IF(TODAY()&gt;DATE(Settings!$B$3,2,Settings!$B$4),"Overdue","No package"))))</f>
        <v/>
      </c>
      <c r="W192" t="str">
        <f>IF(OR($A192="",Settings!$B$3=""),"",IF(DATE(Settings!$B$3,3,1)&gt;TODAY(),"",IF(SUM(U192)&gt;0,IF($M192=0,"",IF(U192&gt;=$M192+IF(AND(ISNUMBER(V192),V192&gt;DATE(Settings!$B$3,3,Settings!$B$4)),ROUND($M192*Settings!$B$5/100,0),0),"Up to date",IF(TODAY()&gt;DATE(Settings!$B$3,3,Settings!$B$4),"Overdue","Partial payment"))),IF(TODAY()&gt;DATE(Settings!$B$3,3,Settings!$B$4),"Overdue","No package"))))</f>
        <v/>
      </c>
      <c r="Z192" t="str">
        <f>IF(OR($A192="",Settings!$B$3=""),"",IF(DATE(Settings!$B$3,4,1)&gt;TODAY(),"",IF(SUM(X192)&gt;0,IF($M192=0,"",IF(X192&gt;=$M192+IF(AND(ISNUMBER(Y192),Y192&gt;DATE(Settings!$B$3,4,Settings!$B$4)),ROUND($M192*Settings!$B$5/100,0),0),"Up to date",IF(TODAY()&gt;DATE(Settings!$B$3,4,Settings!$B$4),"Overdue","Partial payment"))),IF(TODAY()&gt;DATE(Settings!$B$3,4,Settings!$B$4),"Overdue","No package"))))</f>
        <v/>
      </c>
      <c r="AC192" t="str">
        <f>IF(OR($A192="",Settings!$B$3=""),"",IF(DATE(Settings!$B$3,5,1)&gt;TODAY(),"",IF(SUM(AA192)&gt;0,IF($M192=0,"",IF(AA192&gt;=$M192+IF(AND(ISNUMBER(AB192),AB192&gt;DATE(Settings!$B$3,5,Settings!$B$4)),ROUND($M192*Settings!$B$5/100,0),0),"Up to date",IF(TODAY()&gt;DATE(Settings!$B$3,5,Settings!$B$4),"Overdue","Partial payment"))),IF(TODAY()&gt;DATE(Settings!$B$3,5,Settings!$B$4),"Overdue","No package"))))</f>
        <v/>
      </c>
      <c r="AF192" t="str">
        <f>IF(OR($A192="",Settings!$B$3=""),"",IF(DATE(Settings!$B$3,6,1)&gt;TODAY(),"",IF(SUM(AD192)&gt;0,IF($M192=0,"",IF(AD192&gt;=$M192+IF(AND(ISNUMBER(AE192),AE192&gt;DATE(Settings!$B$3,6,Settings!$B$4)),ROUND($M192*Settings!$B$5/100,0),0),"Up to date",IF(TODAY()&gt;DATE(Settings!$B$3,6,Settings!$B$4),"Overdue","Partial payment"))),IF(TODAY()&gt;DATE(Settings!$B$3,6,Settings!$B$4),"Overdue","No package"))))</f>
        <v/>
      </c>
      <c r="AI192" t="str">
        <f>IF(OR($A192="",Settings!$B$3=""),"",IF(DATE(Settings!$B$3,7,1)&gt;TODAY(),"",IF(SUM(AG192)&gt;0,IF($M192=0,"",IF(AG192&gt;=$M192+IF(AND(ISNUMBER(AH192),AH192&gt;DATE(Settings!$B$3,7,Settings!$B$4)),ROUND($M192*Settings!$B$5/100,0),0),"Up to date",IF(TODAY()&gt;DATE(Settings!$B$3,7,Settings!$B$4),"Overdue","Partial payment"))),IF(TODAY()&gt;DATE(Settings!$B$3,7,Settings!$B$4),"Overdue","No package"))))</f>
        <v/>
      </c>
      <c r="AL192" t="str">
        <f>IF(OR($A192="",Settings!$B$3=""),"",IF(DATE(Settings!$B$3,8,1)&gt;TODAY(),"",IF(SUM(AJ192)&gt;0,IF($M192=0,"",IF(AJ192&gt;=$M192+IF(AND(ISNUMBER(AK192),AK192&gt;DATE(Settings!$B$3,8,Settings!$B$4)),ROUND($M192*Settings!$B$5/100,0),0),"Up to date",IF(TODAY()&gt;DATE(Settings!$B$3,8,Settings!$B$4),"Overdue","Partial payment"))),IF(TODAY()&gt;DATE(Settings!$B$3,8,Settings!$B$4),"Overdue","No package"))))</f>
        <v/>
      </c>
      <c r="AO192" t="str">
        <f>IF(OR($A192="",Settings!$B$3=""),"",IF(DATE(Settings!$B$3,9,1)&gt;TODAY(),"",IF(SUM(AM192)&gt;0,IF($M192=0,"",IF(AM192&gt;=$M192+IF(AND(ISNUMBER(AN192),AN192&gt;DATE(Settings!$B$3,9,Settings!$B$4)),ROUND($M192*Settings!$B$5/100,0),0),"Up to date",IF(TODAY()&gt;DATE(Settings!$B$3,9,Settings!$B$4),"Overdue","Partial payment"))),IF(TODAY()&gt;DATE(Settings!$B$3,9,Settings!$B$4),"Overdue","No package"))))</f>
        <v/>
      </c>
      <c r="AR192" t="str">
        <f>IF(OR($A192="",Settings!$B$3=""),"",IF(DATE(Settings!$B$3,10,1)&gt;TODAY(),"",IF(SUM(AP192)&gt;0,IF($M192=0,"",IF(AP192&gt;=$M192+IF(AND(ISNUMBER(AQ192),AQ192&gt;DATE(Settings!$B$3,10,Settings!$B$4)),ROUND($M192*Settings!$B$5/100,0),0),"Up to date",IF(TODAY()&gt;DATE(Settings!$B$3,10,Settings!$B$4),"Overdue","Partial payment"))),IF(TODAY()&gt;DATE(Settings!$B$3,10,Settings!$B$4),"Overdue","No package"))))</f>
        <v/>
      </c>
      <c r="AU192" t="str">
        <f>IF(OR($A192="",Settings!$B$3=""),"",IF(DATE(Settings!$B$3,11,1)&gt;TODAY(),"",IF(SUM(AS192)&gt;0,IF($M192=0,"",IF(AS192&gt;=$M192+IF(AND(ISNUMBER(AT192),AT192&gt;DATE(Settings!$B$3,11,Settings!$B$4)),ROUND($M192*Settings!$B$5/100,0),0),"Up to date",IF(TODAY()&gt;DATE(Settings!$B$3,11,Settings!$B$4),"Overdue","Partial payment"))),IF(TODAY()&gt;DATE(Settings!$B$3,11,Settings!$B$4),"Overdue","No package"))))</f>
        <v/>
      </c>
      <c r="AX192" t="str">
        <f>IF(OR($A192="",Settings!$B$3=""),"",IF(DATE(Settings!$B$3,12,1)&gt;TODAY(),"",IF(SUM(AV192)&gt;0,IF($M192=0,"",IF(AV192&gt;=$M192+IF(AND(ISNUMBER(AW192),AW192&gt;DATE(Settings!$B$3,12,Settings!$B$4)),ROUND($M192*Settings!$B$5/100,0),0),"Up to date",IF(TODAY()&gt;DATE(Settings!$B$3,12,Settings!$B$4),"Overdue","Partial payment"))),IF(TODAY()&gt;DATE(Settings!$B$3,12,Settings!$B$4),"Overdue","No package"))))</f>
        <v/>
      </c>
    </row>
    <row r="193" spans="12:50" x14ac:dyDescent="0.25">
      <c r="M193" s="2" t="str">
        <f>IF($A193="","",IFERROR(VLOOKUP($L193,Settings!$A$9:$B$14,2,FALSE),0))</f>
        <v/>
      </c>
      <c r="N193" t="str">
        <f>IF($A193="","",IF(Q193="Overdue",1,0)+IF(T193="Overdue",1,0)+IF(W193="Overdue",1,0)+IF(Z193="Overdue",1,0)+IF(AC193="Overdue",1,0)+IF(AF193="Overdue",1,0)+IF(AI193="Overdue",1,0)+IF(AL193="Overdue",1,0)+IF(AO193="Overdue",1,0)+IF(AR193="Overdue",1,0)+IF(AU193="Overdue",1,0)+IF(AX193="Overdue",1,0))</f>
        <v/>
      </c>
      <c r="Q193" t="str">
        <f>IF(OR($A193="",Settings!$B$3=""),"",IF(DATE(Settings!$B$3,1,1)&gt;TODAY(),"",IF(SUM(O193)&gt;0,IF($M193=0,"",IF(O193&gt;=$M193+IF(AND(ISNUMBER(P193),P193&gt;DATE(Settings!$B$3,1,Settings!$B$4)),ROUND($M193*Settings!$B$5/100,0),0),"Up to date",IF(TODAY()&gt;DATE(Settings!$B$3,1,Settings!$B$4),"Overdue","Partial payment"))),IF(TODAY()&gt;DATE(Settings!$B$3,1,Settings!$B$4),"Overdue","No package"))))</f>
        <v/>
      </c>
      <c r="T193" t="str">
        <f>IF(OR($A193="",Settings!$B$3=""),"",IF(DATE(Settings!$B$3,2,1)&gt;TODAY(),"",IF(SUM(R193)&gt;0,IF($M193=0,"",IF(R193&gt;=$M193+IF(AND(ISNUMBER(S193),S193&gt;DATE(Settings!$B$3,2,Settings!$B$4)),ROUND($M193*Settings!$B$5/100,0),0),"Up to date",IF(TODAY()&gt;DATE(Settings!$B$3,2,Settings!$B$4),"Overdue","Partial payment"))),IF(TODAY()&gt;DATE(Settings!$B$3,2,Settings!$B$4),"Overdue","No package"))))</f>
        <v/>
      </c>
      <c r="W193" t="str">
        <f>IF(OR($A193="",Settings!$B$3=""),"",IF(DATE(Settings!$B$3,3,1)&gt;TODAY(),"",IF(SUM(U193)&gt;0,IF($M193=0,"",IF(U193&gt;=$M193+IF(AND(ISNUMBER(V193),V193&gt;DATE(Settings!$B$3,3,Settings!$B$4)),ROUND($M193*Settings!$B$5/100,0),0),"Up to date",IF(TODAY()&gt;DATE(Settings!$B$3,3,Settings!$B$4),"Overdue","Partial payment"))),IF(TODAY()&gt;DATE(Settings!$B$3,3,Settings!$B$4),"Overdue","No package"))))</f>
        <v/>
      </c>
      <c r="Z193" t="str">
        <f>IF(OR($A193="",Settings!$B$3=""),"",IF(DATE(Settings!$B$3,4,1)&gt;TODAY(),"",IF(SUM(X193)&gt;0,IF($M193=0,"",IF(X193&gt;=$M193+IF(AND(ISNUMBER(Y193),Y193&gt;DATE(Settings!$B$3,4,Settings!$B$4)),ROUND($M193*Settings!$B$5/100,0),0),"Up to date",IF(TODAY()&gt;DATE(Settings!$B$3,4,Settings!$B$4),"Overdue","Partial payment"))),IF(TODAY()&gt;DATE(Settings!$B$3,4,Settings!$B$4),"Overdue","No package"))))</f>
        <v/>
      </c>
      <c r="AC193" t="str">
        <f>IF(OR($A193="",Settings!$B$3=""),"",IF(DATE(Settings!$B$3,5,1)&gt;TODAY(),"",IF(SUM(AA193)&gt;0,IF($M193=0,"",IF(AA193&gt;=$M193+IF(AND(ISNUMBER(AB193),AB193&gt;DATE(Settings!$B$3,5,Settings!$B$4)),ROUND($M193*Settings!$B$5/100,0),0),"Up to date",IF(TODAY()&gt;DATE(Settings!$B$3,5,Settings!$B$4),"Overdue","Partial payment"))),IF(TODAY()&gt;DATE(Settings!$B$3,5,Settings!$B$4),"Overdue","No package"))))</f>
        <v/>
      </c>
      <c r="AF193" t="str">
        <f>IF(OR($A193="",Settings!$B$3=""),"",IF(DATE(Settings!$B$3,6,1)&gt;TODAY(),"",IF(SUM(AD193)&gt;0,IF($M193=0,"",IF(AD193&gt;=$M193+IF(AND(ISNUMBER(AE193),AE193&gt;DATE(Settings!$B$3,6,Settings!$B$4)),ROUND($M193*Settings!$B$5/100,0),0),"Up to date",IF(TODAY()&gt;DATE(Settings!$B$3,6,Settings!$B$4),"Overdue","Partial payment"))),IF(TODAY()&gt;DATE(Settings!$B$3,6,Settings!$B$4),"Overdue","No package"))))</f>
        <v/>
      </c>
      <c r="AI193" t="str">
        <f>IF(OR($A193="",Settings!$B$3=""),"",IF(DATE(Settings!$B$3,7,1)&gt;TODAY(),"",IF(SUM(AG193)&gt;0,IF($M193=0,"",IF(AG193&gt;=$M193+IF(AND(ISNUMBER(AH193),AH193&gt;DATE(Settings!$B$3,7,Settings!$B$4)),ROUND($M193*Settings!$B$5/100,0),0),"Up to date",IF(TODAY()&gt;DATE(Settings!$B$3,7,Settings!$B$4),"Overdue","Partial payment"))),IF(TODAY()&gt;DATE(Settings!$B$3,7,Settings!$B$4),"Overdue","No package"))))</f>
        <v/>
      </c>
      <c r="AL193" t="str">
        <f>IF(OR($A193="",Settings!$B$3=""),"",IF(DATE(Settings!$B$3,8,1)&gt;TODAY(),"",IF(SUM(AJ193)&gt;0,IF($M193=0,"",IF(AJ193&gt;=$M193+IF(AND(ISNUMBER(AK193),AK193&gt;DATE(Settings!$B$3,8,Settings!$B$4)),ROUND($M193*Settings!$B$5/100,0),0),"Up to date",IF(TODAY()&gt;DATE(Settings!$B$3,8,Settings!$B$4),"Overdue","Partial payment"))),IF(TODAY()&gt;DATE(Settings!$B$3,8,Settings!$B$4),"Overdue","No package"))))</f>
        <v/>
      </c>
      <c r="AO193" t="str">
        <f>IF(OR($A193="",Settings!$B$3=""),"",IF(DATE(Settings!$B$3,9,1)&gt;TODAY(),"",IF(SUM(AM193)&gt;0,IF($M193=0,"",IF(AM193&gt;=$M193+IF(AND(ISNUMBER(AN193),AN193&gt;DATE(Settings!$B$3,9,Settings!$B$4)),ROUND($M193*Settings!$B$5/100,0),0),"Up to date",IF(TODAY()&gt;DATE(Settings!$B$3,9,Settings!$B$4),"Overdue","Partial payment"))),IF(TODAY()&gt;DATE(Settings!$B$3,9,Settings!$B$4),"Overdue","No package"))))</f>
        <v/>
      </c>
      <c r="AR193" t="str">
        <f>IF(OR($A193="",Settings!$B$3=""),"",IF(DATE(Settings!$B$3,10,1)&gt;TODAY(),"",IF(SUM(AP193)&gt;0,IF($M193=0,"",IF(AP193&gt;=$M193+IF(AND(ISNUMBER(AQ193),AQ193&gt;DATE(Settings!$B$3,10,Settings!$B$4)),ROUND($M193*Settings!$B$5/100,0),0),"Up to date",IF(TODAY()&gt;DATE(Settings!$B$3,10,Settings!$B$4),"Overdue","Partial payment"))),IF(TODAY()&gt;DATE(Settings!$B$3,10,Settings!$B$4),"Overdue","No package"))))</f>
        <v/>
      </c>
      <c r="AU193" t="str">
        <f>IF(OR($A193="",Settings!$B$3=""),"",IF(DATE(Settings!$B$3,11,1)&gt;TODAY(),"",IF(SUM(AS193)&gt;0,IF($M193=0,"",IF(AS193&gt;=$M193+IF(AND(ISNUMBER(AT193),AT193&gt;DATE(Settings!$B$3,11,Settings!$B$4)),ROUND($M193*Settings!$B$5/100,0),0),"Up to date",IF(TODAY()&gt;DATE(Settings!$B$3,11,Settings!$B$4),"Overdue","Partial payment"))),IF(TODAY()&gt;DATE(Settings!$B$3,11,Settings!$B$4),"Overdue","No package"))))</f>
        <v/>
      </c>
      <c r="AX193" t="str">
        <f>IF(OR($A193="",Settings!$B$3=""),"",IF(DATE(Settings!$B$3,12,1)&gt;TODAY(),"",IF(SUM(AV193)&gt;0,IF($M193=0,"",IF(AV193&gt;=$M193+IF(AND(ISNUMBER(AW193),AW193&gt;DATE(Settings!$B$3,12,Settings!$B$4)),ROUND($M193*Settings!$B$5/100,0),0),"Up to date",IF(TODAY()&gt;DATE(Settings!$B$3,12,Settings!$B$4),"Overdue","Partial payment"))),IF(TODAY()&gt;DATE(Settings!$B$3,12,Settings!$B$4),"Overdue","No package"))))</f>
        <v/>
      </c>
    </row>
    <row r="194" spans="12:50" x14ac:dyDescent="0.25">
      <c r="M194" s="2" t="str">
        <f>IF($A194="","",IFERROR(VLOOKUP($L194,Settings!$A$9:$B$14,2,FALSE),0))</f>
        <v/>
      </c>
      <c r="N194" t="str">
        <f>IF($A194="","",IF(Q194="Overdue",1,0)+IF(T194="Overdue",1,0)+IF(W194="Overdue",1,0)+IF(Z194="Overdue",1,0)+IF(AC194="Overdue",1,0)+IF(AF194="Overdue",1,0)+IF(AI194="Overdue",1,0)+IF(AL194="Overdue",1,0)+IF(AO194="Overdue",1,0)+IF(AR194="Overdue",1,0)+IF(AU194="Overdue",1,0)+IF(AX194="Overdue",1,0))</f>
        <v/>
      </c>
      <c r="Q194" t="str">
        <f>IF(OR($A194="",Settings!$B$3=""),"",IF(DATE(Settings!$B$3,1,1)&gt;TODAY(),"",IF(SUM(O194)&gt;0,IF($M194=0,"",IF(O194&gt;=$M194+IF(AND(ISNUMBER(P194),P194&gt;DATE(Settings!$B$3,1,Settings!$B$4)),ROUND($M194*Settings!$B$5/100,0),0),"Up to date",IF(TODAY()&gt;DATE(Settings!$B$3,1,Settings!$B$4),"Overdue","Partial payment"))),IF(TODAY()&gt;DATE(Settings!$B$3,1,Settings!$B$4),"Overdue","No package"))))</f>
        <v/>
      </c>
      <c r="T194" t="str">
        <f>IF(OR($A194="",Settings!$B$3=""),"",IF(DATE(Settings!$B$3,2,1)&gt;TODAY(),"",IF(SUM(R194)&gt;0,IF($M194=0,"",IF(R194&gt;=$M194+IF(AND(ISNUMBER(S194),S194&gt;DATE(Settings!$B$3,2,Settings!$B$4)),ROUND($M194*Settings!$B$5/100,0),0),"Up to date",IF(TODAY()&gt;DATE(Settings!$B$3,2,Settings!$B$4),"Overdue","Partial payment"))),IF(TODAY()&gt;DATE(Settings!$B$3,2,Settings!$B$4),"Overdue","No package"))))</f>
        <v/>
      </c>
      <c r="W194" t="str">
        <f>IF(OR($A194="",Settings!$B$3=""),"",IF(DATE(Settings!$B$3,3,1)&gt;TODAY(),"",IF(SUM(U194)&gt;0,IF($M194=0,"",IF(U194&gt;=$M194+IF(AND(ISNUMBER(V194),V194&gt;DATE(Settings!$B$3,3,Settings!$B$4)),ROUND($M194*Settings!$B$5/100,0),0),"Up to date",IF(TODAY()&gt;DATE(Settings!$B$3,3,Settings!$B$4),"Overdue","Partial payment"))),IF(TODAY()&gt;DATE(Settings!$B$3,3,Settings!$B$4),"Overdue","No package"))))</f>
        <v/>
      </c>
      <c r="Z194" t="str">
        <f>IF(OR($A194="",Settings!$B$3=""),"",IF(DATE(Settings!$B$3,4,1)&gt;TODAY(),"",IF(SUM(X194)&gt;0,IF($M194=0,"",IF(X194&gt;=$M194+IF(AND(ISNUMBER(Y194),Y194&gt;DATE(Settings!$B$3,4,Settings!$B$4)),ROUND($M194*Settings!$B$5/100,0),0),"Up to date",IF(TODAY()&gt;DATE(Settings!$B$3,4,Settings!$B$4),"Overdue","Partial payment"))),IF(TODAY()&gt;DATE(Settings!$B$3,4,Settings!$B$4),"Overdue","No package"))))</f>
        <v/>
      </c>
      <c r="AC194" t="str">
        <f>IF(OR($A194="",Settings!$B$3=""),"",IF(DATE(Settings!$B$3,5,1)&gt;TODAY(),"",IF(SUM(AA194)&gt;0,IF($M194=0,"",IF(AA194&gt;=$M194+IF(AND(ISNUMBER(AB194),AB194&gt;DATE(Settings!$B$3,5,Settings!$B$4)),ROUND($M194*Settings!$B$5/100,0),0),"Up to date",IF(TODAY()&gt;DATE(Settings!$B$3,5,Settings!$B$4),"Overdue","Partial payment"))),IF(TODAY()&gt;DATE(Settings!$B$3,5,Settings!$B$4),"Overdue","No package"))))</f>
        <v/>
      </c>
      <c r="AF194" t="str">
        <f>IF(OR($A194="",Settings!$B$3=""),"",IF(DATE(Settings!$B$3,6,1)&gt;TODAY(),"",IF(SUM(AD194)&gt;0,IF($M194=0,"",IF(AD194&gt;=$M194+IF(AND(ISNUMBER(AE194),AE194&gt;DATE(Settings!$B$3,6,Settings!$B$4)),ROUND($M194*Settings!$B$5/100,0),0),"Up to date",IF(TODAY()&gt;DATE(Settings!$B$3,6,Settings!$B$4),"Overdue","Partial payment"))),IF(TODAY()&gt;DATE(Settings!$B$3,6,Settings!$B$4),"Overdue","No package"))))</f>
        <v/>
      </c>
      <c r="AI194" t="str">
        <f>IF(OR($A194="",Settings!$B$3=""),"",IF(DATE(Settings!$B$3,7,1)&gt;TODAY(),"",IF(SUM(AG194)&gt;0,IF($M194=0,"",IF(AG194&gt;=$M194+IF(AND(ISNUMBER(AH194),AH194&gt;DATE(Settings!$B$3,7,Settings!$B$4)),ROUND($M194*Settings!$B$5/100,0),0),"Up to date",IF(TODAY()&gt;DATE(Settings!$B$3,7,Settings!$B$4),"Overdue","Partial payment"))),IF(TODAY()&gt;DATE(Settings!$B$3,7,Settings!$B$4),"Overdue","No package"))))</f>
        <v/>
      </c>
      <c r="AL194" t="str">
        <f>IF(OR($A194="",Settings!$B$3=""),"",IF(DATE(Settings!$B$3,8,1)&gt;TODAY(),"",IF(SUM(AJ194)&gt;0,IF($M194=0,"",IF(AJ194&gt;=$M194+IF(AND(ISNUMBER(AK194),AK194&gt;DATE(Settings!$B$3,8,Settings!$B$4)),ROUND($M194*Settings!$B$5/100,0),0),"Up to date",IF(TODAY()&gt;DATE(Settings!$B$3,8,Settings!$B$4),"Overdue","Partial payment"))),IF(TODAY()&gt;DATE(Settings!$B$3,8,Settings!$B$4),"Overdue","No package"))))</f>
        <v/>
      </c>
      <c r="AO194" t="str">
        <f>IF(OR($A194="",Settings!$B$3=""),"",IF(DATE(Settings!$B$3,9,1)&gt;TODAY(),"",IF(SUM(AM194)&gt;0,IF($M194=0,"",IF(AM194&gt;=$M194+IF(AND(ISNUMBER(AN194),AN194&gt;DATE(Settings!$B$3,9,Settings!$B$4)),ROUND($M194*Settings!$B$5/100,0),0),"Up to date",IF(TODAY()&gt;DATE(Settings!$B$3,9,Settings!$B$4),"Overdue","Partial payment"))),IF(TODAY()&gt;DATE(Settings!$B$3,9,Settings!$B$4),"Overdue","No package"))))</f>
        <v/>
      </c>
      <c r="AR194" t="str">
        <f>IF(OR($A194="",Settings!$B$3=""),"",IF(DATE(Settings!$B$3,10,1)&gt;TODAY(),"",IF(SUM(AP194)&gt;0,IF($M194=0,"",IF(AP194&gt;=$M194+IF(AND(ISNUMBER(AQ194),AQ194&gt;DATE(Settings!$B$3,10,Settings!$B$4)),ROUND($M194*Settings!$B$5/100,0),0),"Up to date",IF(TODAY()&gt;DATE(Settings!$B$3,10,Settings!$B$4),"Overdue","Partial payment"))),IF(TODAY()&gt;DATE(Settings!$B$3,10,Settings!$B$4),"Overdue","No package"))))</f>
        <v/>
      </c>
      <c r="AU194" t="str">
        <f>IF(OR($A194="",Settings!$B$3=""),"",IF(DATE(Settings!$B$3,11,1)&gt;TODAY(),"",IF(SUM(AS194)&gt;0,IF($M194=0,"",IF(AS194&gt;=$M194+IF(AND(ISNUMBER(AT194),AT194&gt;DATE(Settings!$B$3,11,Settings!$B$4)),ROUND($M194*Settings!$B$5/100,0),0),"Up to date",IF(TODAY()&gt;DATE(Settings!$B$3,11,Settings!$B$4),"Overdue","Partial payment"))),IF(TODAY()&gt;DATE(Settings!$B$3,11,Settings!$B$4),"Overdue","No package"))))</f>
        <v/>
      </c>
      <c r="AX194" t="str">
        <f>IF(OR($A194="",Settings!$B$3=""),"",IF(DATE(Settings!$B$3,12,1)&gt;TODAY(),"",IF(SUM(AV194)&gt;0,IF($M194=0,"",IF(AV194&gt;=$M194+IF(AND(ISNUMBER(AW194),AW194&gt;DATE(Settings!$B$3,12,Settings!$B$4)),ROUND($M194*Settings!$B$5/100,0),0),"Up to date",IF(TODAY()&gt;DATE(Settings!$B$3,12,Settings!$B$4),"Overdue","Partial payment"))),IF(TODAY()&gt;DATE(Settings!$B$3,12,Settings!$B$4),"Overdue","No package"))))</f>
        <v/>
      </c>
    </row>
    <row r="195" spans="12:50" x14ac:dyDescent="0.25">
      <c r="M195" s="2" t="str">
        <f>IF($A195="","",IFERROR(VLOOKUP($L195,Settings!$A$9:$B$14,2,FALSE),0))</f>
        <v/>
      </c>
      <c r="N195" t="str">
        <f>IF($A195="","",IF(Q195="Overdue",1,0)+IF(T195="Overdue",1,0)+IF(W195="Overdue",1,0)+IF(Z195="Overdue",1,0)+IF(AC195="Overdue",1,0)+IF(AF195="Overdue",1,0)+IF(AI195="Overdue",1,0)+IF(AL195="Overdue",1,0)+IF(AO195="Overdue",1,0)+IF(AR195="Overdue",1,0)+IF(AU195="Overdue",1,0)+IF(AX195="Overdue",1,0))</f>
        <v/>
      </c>
      <c r="Q195" t="str">
        <f>IF(OR($A195="",Settings!$B$3=""),"",IF(DATE(Settings!$B$3,1,1)&gt;TODAY(),"",IF(SUM(O195)&gt;0,IF($M195=0,"",IF(O195&gt;=$M195+IF(AND(ISNUMBER(P195),P195&gt;DATE(Settings!$B$3,1,Settings!$B$4)),ROUND($M195*Settings!$B$5/100,0),0),"Up to date",IF(TODAY()&gt;DATE(Settings!$B$3,1,Settings!$B$4),"Overdue","Partial payment"))),IF(TODAY()&gt;DATE(Settings!$B$3,1,Settings!$B$4),"Overdue","No package"))))</f>
        <v/>
      </c>
      <c r="T195" t="str">
        <f>IF(OR($A195="",Settings!$B$3=""),"",IF(DATE(Settings!$B$3,2,1)&gt;TODAY(),"",IF(SUM(R195)&gt;0,IF($M195=0,"",IF(R195&gt;=$M195+IF(AND(ISNUMBER(S195),S195&gt;DATE(Settings!$B$3,2,Settings!$B$4)),ROUND($M195*Settings!$B$5/100,0),0),"Up to date",IF(TODAY()&gt;DATE(Settings!$B$3,2,Settings!$B$4),"Overdue","Partial payment"))),IF(TODAY()&gt;DATE(Settings!$B$3,2,Settings!$B$4),"Overdue","No package"))))</f>
        <v/>
      </c>
      <c r="W195" t="str">
        <f>IF(OR($A195="",Settings!$B$3=""),"",IF(DATE(Settings!$B$3,3,1)&gt;TODAY(),"",IF(SUM(U195)&gt;0,IF($M195=0,"",IF(U195&gt;=$M195+IF(AND(ISNUMBER(V195),V195&gt;DATE(Settings!$B$3,3,Settings!$B$4)),ROUND($M195*Settings!$B$5/100,0),0),"Up to date",IF(TODAY()&gt;DATE(Settings!$B$3,3,Settings!$B$4),"Overdue","Partial payment"))),IF(TODAY()&gt;DATE(Settings!$B$3,3,Settings!$B$4),"Overdue","No package"))))</f>
        <v/>
      </c>
      <c r="Z195" t="str">
        <f>IF(OR($A195="",Settings!$B$3=""),"",IF(DATE(Settings!$B$3,4,1)&gt;TODAY(),"",IF(SUM(X195)&gt;0,IF($M195=0,"",IF(X195&gt;=$M195+IF(AND(ISNUMBER(Y195),Y195&gt;DATE(Settings!$B$3,4,Settings!$B$4)),ROUND($M195*Settings!$B$5/100,0),0),"Up to date",IF(TODAY()&gt;DATE(Settings!$B$3,4,Settings!$B$4),"Overdue","Partial payment"))),IF(TODAY()&gt;DATE(Settings!$B$3,4,Settings!$B$4),"Overdue","No package"))))</f>
        <v/>
      </c>
      <c r="AC195" t="str">
        <f>IF(OR($A195="",Settings!$B$3=""),"",IF(DATE(Settings!$B$3,5,1)&gt;TODAY(),"",IF(SUM(AA195)&gt;0,IF($M195=0,"",IF(AA195&gt;=$M195+IF(AND(ISNUMBER(AB195),AB195&gt;DATE(Settings!$B$3,5,Settings!$B$4)),ROUND($M195*Settings!$B$5/100,0),0),"Up to date",IF(TODAY()&gt;DATE(Settings!$B$3,5,Settings!$B$4),"Overdue","Partial payment"))),IF(TODAY()&gt;DATE(Settings!$B$3,5,Settings!$B$4),"Overdue","No package"))))</f>
        <v/>
      </c>
      <c r="AF195" t="str">
        <f>IF(OR($A195="",Settings!$B$3=""),"",IF(DATE(Settings!$B$3,6,1)&gt;TODAY(),"",IF(SUM(AD195)&gt;0,IF($M195=0,"",IF(AD195&gt;=$M195+IF(AND(ISNUMBER(AE195),AE195&gt;DATE(Settings!$B$3,6,Settings!$B$4)),ROUND($M195*Settings!$B$5/100,0),0),"Up to date",IF(TODAY()&gt;DATE(Settings!$B$3,6,Settings!$B$4),"Overdue","Partial payment"))),IF(TODAY()&gt;DATE(Settings!$B$3,6,Settings!$B$4),"Overdue","No package"))))</f>
        <v/>
      </c>
      <c r="AI195" t="str">
        <f>IF(OR($A195="",Settings!$B$3=""),"",IF(DATE(Settings!$B$3,7,1)&gt;TODAY(),"",IF(SUM(AG195)&gt;0,IF($M195=0,"",IF(AG195&gt;=$M195+IF(AND(ISNUMBER(AH195),AH195&gt;DATE(Settings!$B$3,7,Settings!$B$4)),ROUND($M195*Settings!$B$5/100,0),0),"Up to date",IF(TODAY()&gt;DATE(Settings!$B$3,7,Settings!$B$4),"Overdue","Partial payment"))),IF(TODAY()&gt;DATE(Settings!$B$3,7,Settings!$B$4),"Overdue","No package"))))</f>
        <v/>
      </c>
      <c r="AL195" t="str">
        <f>IF(OR($A195="",Settings!$B$3=""),"",IF(DATE(Settings!$B$3,8,1)&gt;TODAY(),"",IF(SUM(AJ195)&gt;0,IF($M195=0,"",IF(AJ195&gt;=$M195+IF(AND(ISNUMBER(AK195),AK195&gt;DATE(Settings!$B$3,8,Settings!$B$4)),ROUND($M195*Settings!$B$5/100,0),0),"Up to date",IF(TODAY()&gt;DATE(Settings!$B$3,8,Settings!$B$4),"Overdue","Partial payment"))),IF(TODAY()&gt;DATE(Settings!$B$3,8,Settings!$B$4),"Overdue","No package"))))</f>
        <v/>
      </c>
      <c r="AO195" t="str">
        <f>IF(OR($A195="",Settings!$B$3=""),"",IF(DATE(Settings!$B$3,9,1)&gt;TODAY(),"",IF(SUM(AM195)&gt;0,IF($M195=0,"",IF(AM195&gt;=$M195+IF(AND(ISNUMBER(AN195),AN195&gt;DATE(Settings!$B$3,9,Settings!$B$4)),ROUND($M195*Settings!$B$5/100,0),0),"Up to date",IF(TODAY()&gt;DATE(Settings!$B$3,9,Settings!$B$4),"Overdue","Partial payment"))),IF(TODAY()&gt;DATE(Settings!$B$3,9,Settings!$B$4),"Overdue","No package"))))</f>
        <v/>
      </c>
      <c r="AR195" t="str">
        <f>IF(OR($A195="",Settings!$B$3=""),"",IF(DATE(Settings!$B$3,10,1)&gt;TODAY(),"",IF(SUM(AP195)&gt;0,IF($M195=0,"",IF(AP195&gt;=$M195+IF(AND(ISNUMBER(AQ195),AQ195&gt;DATE(Settings!$B$3,10,Settings!$B$4)),ROUND($M195*Settings!$B$5/100,0),0),"Up to date",IF(TODAY()&gt;DATE(Settings!$B$3,10,Settings!$B$4),"Overdue","Partial payment"))),IF(TODAY()&gt;DATE(Settings!$B$3,10,Settings!$B$4),"Overdue","No package"))))</f>
        <v/>
      </c>
      <c r="AU195" t="str">
        <f>IF(OR($A195="",Settings!$B$3=""),"",IF(DATE(Settings!$B$3,11,1)&gt;TODAY(),"",IF(SUM(AS195)&gt;0,IF($M195=0,"",IF(AS195&gt;=$M195+IF(AND(ISNUMBER(AT195),AT195&gt;DATE(Settings!$B$3,11,Settings!$B$4)),ROUND($M195*Settings!$B$5/100,0),0),"Up to date",IF(TODAY()&gt;DATE(Settings!$B$3,11,Settings!$B$4),"Overdue","Partial payment"))),IF(TODAY()&gt;DATE(Settings!$B$3,11,Settings!$B$4),"Overdue","No package"))))</f>
        <v/>
      </c>
      <c r="AX195" t="str">
        <f>IF(OR($A195="",Settings!$B$3=""),"",IF(DATE(Settings!$B$3,12,1)&gt;TODAY(),"",IF(SUM(AV195)&gt;0,IF($M195=0,"",IF(AV195&gt;=$M195+IF(AND(ISNUMBER(AW195),AW195&gt;DATE(Settings!$B$3,12,Settings!$B$4)),ROUND($M195*Settings!$B$5/100,0),0),"Up to date",IF(TODAY()&gt;DATE(Settings!$B$3,12,Settings!$B$4),"Overdue","Partial payment"))),IF(TODAY()&gt;DATE(Settings!$B$3,12,Settings!$B$4),"Overdue","No package"))))</f>
        <v/>
      </c>
    </row>
    <row r="196" spans="12:50" x14ac:dyDescent="0.25">
      <c r="M196" s="2" t="str">
        <f>IF($A196="","",IFERROR(VLOOKUP($L196,Settings!$A$9:$B$14,2,FALSE),0))</f>
        <v/>
      </c>
      <c r="N196" t="str">
        <f>IF($A196="","",IF(Q196="Overdue",1,0)+IF(T196="Overdue",1,0)+IF(W196="Overdue",1,0)+IF(Z196="Overdue",1,0)+IF(AC196="Overdue",1,0)+IF(AF196="Overdue",1,0)+IF(AI196="Overdue",1,0)+IF(AL196="Overdue",1,0)+IF(AO196="Overdue",1,0)+IF(AR196="Overdue",1,0)+IF(AU196="Overdue",1,0)+IF(AX196="Overdue",1,0))</f>
        <v/>
      </c>
      <c r="Q196" t="str">
        <f>IF(OR($A196="",Settings!$B$3=""),"",IF(DATE(Settings!$B$3,1,1)&gt;TODAY(),"",IF(SUM(O196)&gt;0,IF($M196=0,"",IF(O196&gt;=$M196+IF(AND(ISNUMBER(P196),P196&gt;DATE(Settings!$B$3,1,Settings!$B$4)),ROUND($M196*Settings!$B$5/100,0),0),"Up to date",IF(TODAY()&gt;DATE(Settings!$B$3,1,Settings!$B$4),"Overdue","Partial payment"))),IF(TODAY()&gt;DATE(Settings!$B$3,1,Settings!$B$4),"Overdue","No package"))))</f>
        <v/>
      </c>
      <c r="T196" t="str">
        <f>IF(OR($A196="",Settings!$B$3=""),"",IF(DATE(Settings!$B$3,2,1)&gt;TODAY(),"",IF(SUM(R196)&gt;0,IF($M196=0,"",IF(R196&gt;=$M196+IF(AND(ISNUMBER(S196),S196&gt;DATE(Settings!$B$3,2,Settings!$B$4)),ROUND($M196*Settings!$B$5/100,0),0),"Up to date",IF(TODAY()&gt;DATE(Settings!$B$3,2,Settings!$B$4),"Overdue","Partial payment"))),IF(TODAY()&gt;DATE(Settings!$B$3,2,Settings!$B$4),"Overdue","No package"))))</f>
        <v/>
      </c>
      <c r="W196" t="str">
        <f>IF(OR($A196="",Settings!$B$3=""),"",IF(DATE(Settings!$B$3,3,1)&gt;TODAY(),"",IF(SUM(U196)&gt;0,IF($M196=0,"",IF(U196&gt;=$M196+IF(AND(ISNUMBER(V196),V196&gt;DATE(Settings!$B$3,3,Settings!$B$4)),ROUND($M196*Settings!$B$5/100,0),0),"Up to date",IF(TODAY()&gt;DATE(Settings!$B$3,3,Settings!$B$4),"Overdue","Partial payment"))),IF(TODAY()&gt;DATE(Settings!$B$3,3,Settings!$B$4),"Overdue","No package"))))</f>
        <v/>
      </c>
      <c r="Z196" t="str">
        <f>IF(OR($A196="",Settings!$B$3=""),"",IF(DATE(Settings!$B$3,4,1)&gt;TODAY(),"",IF(SUM(X196)&gt;0,IF($M196=0,"",IF(X196&gt;=$M196+IF(AND(ISNUMBER(Y196),Y196&gt;DATE(Settings!$B$3,4,Settings!$B$4)),ROUND($M196*Settings!$B$5/100,0),0),"Up to date",IF(TODAY()&gt;DATE(Settings!$B$3,4,Settings!$B$4),"Overdue","Partial payment"))),IF(TODAY()&gt;DATE(Settings!$B$3,4,Settings!$B$4),"Overdue","No package"))))</f>
        <v/>
      </c>
      <c r="AC196" t="str">
        <f>IF(OR($A196="",Settings!$B$3=""),"",IF(DATE(Settings!$B$3,5,1)&gt;TODAY(),"",IF(SUM(AA196)&gt;0,IF($M196=0,"",IF(AA196&gt;=$M196+IF(AND(ISNUMBER(AB196),AB196&gt;DATE(Settings!$B$3,5,Settings!$B$4)),ROUND($M196*Settings!$B$5/100,0),0),"Up to date",IF(TODAY()&gt;DATE(Settings!$B$3,5,Settings!$B$4),"Overdue","Partial payment"))),IF(TODAY()&gt;DATE(Settings!$B$3,5,Settings!$B$4),"Overdue","No package"))))</f>
        <v/>
      </c>
      <c r="AF196" t="str">
        <f>IF(OR($A196="",Settings!$B$3=""),"",IF(DATE(Settings!$B$3,6,1)&gt;TODAY(),"",IF(SUM(AD196)&gt;0,IF($M196=0,"",IF(AD196&gt;=$M196+IF(AND(ISNUMBER(AE196),AE196&gt;DATE(Settings!$B$3,6,Settings!$B$4)),ROUND($M196*Settings!$B$5/100,0),0),"Up to date",IF(TODAY()&gt;DATE(Settings!$B$3,6,Settings!$B$4),"Overdue","Partial payment"))),IF(TODAY()&gt;DATE(Settings!$B$3,6,Settings!$B$4),"Overdue","No package"))))</f>
        <v/>
      </c>
      <c r="AI196" t="str">
        <f>IF(OR($A196="",Settings!$B$3=""),"",IF(DATE(Settings!$B$3,7,1)&gt;TODAY(),"",IF(SUM(AG196)&gt;0,IF($M196=0,"",IF(AG196&gt;=$M196+IF(AND(ISNUMBER(AH196),AH196&gt;DATE(Settings!$B$3,7,Settings!$B$4)),ROUND($M196*Settings!$B$5/100,0),0),"Up to date",IF(TODAY()&gt;DATE(Settings!$B$3,7,Settings!$B$4),"Overdue","Partial payment"))),IF(TODAY()&gt;DATE(Settings!$B$3,7,Settings!$B$4),"Overdue","No package"))))</f>
        <v/>
      </c>
      <c r="AL196" t="str">
        <f>IF(OR($A196="",Settings!$B$3=""),"",IF(DATE(Settings!$B$3,8,1)&gt;TODAY(),"",IF(SUM(AJ196)&gt;0,IF($M196=0,"",IF(AJ196&gt;=$M196+IF(AND(ISNUMBER(AK196),AK196&gt;DATE(Settings!$B$3,8,Settings!$B$4)),ROUND($M196*Settings!$B$5/100,0),0),"Up to date",IF(TODAY()&gt;DATE(Settings!$B$3,8,Settings!$B$4),"Overdue","Partial payment"))),IF(TODAY()&gt;DATE(Settings!$B$3,8,Settings!$B$4),"Overdue","No package"))))</f>
        <v/>
      </c>
      <c r="AO196" t="str">
        <f>IF(OR($A196="",Settings!$B$3=""),"",IF(DATE(Settings!$B$3,9,1)&gt;TODAY(),"",IF(SUM(AM196)&gt;0,IF($M196=0,"",IF(AM196&gt;=$M196+IF(AND(ISNUMBER(AN196),AN196&gt;DATE(Settings!$B$3,9,Settings!$B$4)),ROUND($M196*Settings!$B$5/100,0),0),"Up to date",IF(TODAY()&gt;DATE(Settings!$B$3,9,Settings!$B$4),"Overdue","Partial payment"))),IF(TODAY()&gt;DATE(Settings!$B$3,9,Settings!$B$4),"Overdue","No package"))))</f>
        <v/>
      </c>
      <c r="AR196" t="str">
        <f>IF(OR($A196="",Settings!$B$3=""),"",IF(DATE(Settings!$B$3,10,1)&gt;TODAY(),"",IF(SUM(AP196)&gt;0,IF($M196=0,"",IF(AP196&gt;=$M196+IF(AND(ISNUMBER(AQ196),AQ196&gt;DATE(Settings!$B$3,10,Settings!$B$4)),ROUND($M196*Settings!$B$5/100,0),0),"Up to date",IF(TODAY()&gt;DATE(Settings!$B$3,10,Settings!$B$4),"Overdue","Partial payment"))),IF(TODAY()&gt;DATE(Settings!$B$3,10,Settings!$B$4),"Overdue","No package"))))</f>
        <v/>
      </c>
      <c r="AU196" t="str">
        <f>IF(OR($A196="",Settings!$B$3=""),"",IF(DATE(Settings!$B$3,11,1)&gt;TODAY(),"",IF(SUM(AS196)&gt;0,IF($M196=0,"",IF(AS196&gt;=$M196+IF(AND(ISNUMBER(AT196),AT196&gt;DATE(Settings!$B$3,11,Settings!$B$4)),ROUND($M196*Settings!$B$5/100,0),0),"Up to date",IF(TODAY()&gt;DATE(Settings!$B$3,11,Settings!$B$4),"Overdue","Partial payment"))),IF(TODAY()&gt;DATE(Settings!$B$3,11,Settings!$B$4),"Overdue","No package"))))</f>
        <v/>
      </c>
      <c r="AX196" t="str">
        <f>IF(OR($A196="",Settings!$B$3=""),"",IF(DATE(Settings!$B$3,12,1)&gt;TODAY(),"",IF(SUM(AV196)&gt;0,IF($M196=0,"",IF(AV196&gt;=$M196+IF(AND(ISNUMBER(AW196),AW196&gt;DATE(Settings!$B$3,12,Settings!$B$4)),ROUND($M196*Settings!$B$5/100,0),0),"Up to date",IF(TODAY()&gt;DATE(Settings!$B$3,12,Settings!$B$4),"Overdue","Partial payment"))),IF(TODAY()&gt;DATE(Settings!$B$3,12,Settings!$B$4),"Overdue","No package"))))</f>
        <v/>
      </c>
    </row>
    <row r="197" spans="12:50" x14ac:dyDescent="0.25">
      <c r="M197" s="2" t="str">
        <f>IF($A197="","",IFERROR(VLOOKUP($L197,Settings!$A$9:$B$14,2,FALSE),0))</f>
        <v/>
      </c>
      <c r="N197" t="str">
        <f>IF($A197="","",IF(Q197="Overdue",1,0)+IF(T197="Overdue",1,0)+IF(W197="Overdue",1,0)+IF(Z197="Overdue",1,0)+IF(AC197="Overdue",1,0)+IF(AF197="Overdue",1,0)+IF(AI197="Overdue",1,0)+IF(AL197="Overdue",1,0)+IF(AO197="Overdue",1,0)+IF(AR197="Overdue",1,0)+IF(AU197="Overdue",1,0)+IF(AX197="Overdue",1,0))</f>
        <v/>
      </c>
      <c r="Q197" t="str">
        <f>IF(OR($A197="",Settings!$B$3=""),"",IF(DATE(Settings!$B$3,1,1)&gt;TODAY(),"",IF(SUM(O197)&gt;0,IF($M197=0,"",IF(O197&gt;=$M197+IF(AND(ISNUMBER(P197),P197&gt;DATE(Settings!$B$3,1,Settings!$B$4)),ROUND($M197*Settings!$B$5/100,0),0),"Up to date",IF(TODAY()&gt;DATE(Settings!$B$3,1,Settings!$B$4),"Overdue","Partial payment"))),IF(TODAY()&gt;DATE(Settings!$B$3,1,Settings!$B$4),"Overdue","No package"))))</f>
        <v/>
      </c>
      <c r="T197" t="str">
        <f>IF(OR($A197="",Settings!$B$3=""),"",IF(DATE(Settings!$B$3,2,1)&gt;TODAY(),"",IF(SUM(R197)&gt;0,IF($M197=0,"",IF(R197&gt;=$M197+IF(AND(ISNUMBER(S197),S197&gt;DATE(Settings!$B$3,2,Settings!$B$4)),ROUND($M197*Settings!$B$5/100,0),0),"Up to date",IF(TODAY()&gt;DATE(Settings!$B$3,2,Settings!$B$4),"Overdue","Partial payment"))),IF(TODAY()&gt;DATE(Settings!$B$3,2,Settings!$B$4),"Overdue","No package"))))</f>
        <v/>
      </c>
      <c r="W197" t="str">
        <f>IF(OR($A197="",Settings!$B$3=""),"",IF(DATE(Settings!$B$3,3,1)&gt;TODAY(),"",IF(SUM(U197)&gt;0,IF($M197=0,"",IF(U197&gt;=$M197+IF(AND(ISNUMBER(V197),V197&gt;DATE(Settings!$B$3,3,Settings!$B$4)),ROUND($M197*Settings!$B$5/100,0),0),"Up to date",IF(TODAY()&gt;DATE(Settings!$B$3,3,Settings!$B$4),"Overdue","Partial payment"))),IF(TODAY()&gt;DATE(Settings!$B$3,3,Settings!$B$4),"Overdue","No package"))))</f>
        <v/>
      </c>
      <c r="Z197" t="str">
        <f>IF(OR($A197="",Settings!$B$3=""),"",IF(DATE(Settings!$B$3,4,1)&gt;TODAY(),"",IF(SUM(X197)&gt;0,IF($M197=0,"",IF(X197&gt;=$M197+IF(AND(ISNUMBER(Y197),Y197&gt;DATE(Settings!$B$3,4,Settings!$B$4)),ROUND($M197*Settings!$B$5/100,0),0),"Up to date",IF(TODAY()&gt;DATE(Settings!$B$3,4,Settings!$B$4),"Overdue","Partial payment"))),IF(TODAY()&gt;DATE(Settings!$B$3,4,Settings!$B$4),"Overdue","No package"))))</f>
        <v/>
      </c>
      <c r="AC197" t="str">
        <f>IF(OR($A197="",Settings!$B$3=""),"",IF(DATE(Settings!$B$3,5,1)&gt;TODAY(),"",IF(SUM(AA197)&gt;0,IF($M197=0,"",IF(AA197&gt;=$M197+IF(AND(ISNUMBER(AB197),AB197&gt;DATE(Settings!$B$3,5,Settings!$B$4)),ROUND($M197*Settings!$B$5/100,0),0),"Up to date",IF(TODAY()&gt;DATE(Settings!$B$3,5,Settings!$B$4),"Overdue","Partial payment"))),IF(TODAY()&gt;DATE(Settings!$B$3,5,Settings!$B$4),"Overdue","No package"))))</f>
        <v/>
      </c>
      <c r="AF197" t="str">
        <f>IF(OR($A197="",Settings!$B$3=""),"",IF(DATE(Settings!$B$3,6,1)&gt;TODAY(),"",IF(SUM(AD197)&gt;0,IF($M197=0,"",IF(AD197&gt;=$M197+IF(AND(ISNUMBER(AE197),AE197&gt;DATE(Settings!$B$3,6,Settings!$B$4)),ROUND($M197*Settings!$B$5/100,0),0),"Up to date",IF(TODAY()&gt;DATE(Settings!$B$3,6,Settings!$B$4),"Overdue","Partial payment"))),IF(TODAY()&gt;DATE(Settings!$B$3,6,Settings!$B$4),"Overdue","No package"))))</f>
        <v/>
      </c>
      <c r="AI197" t="str">
        <f>IF(OR($A197="",Settings!$B$3=""),"",IF(DATE(Settings!$B$3,7,1)&gt;TODAY(),"",IF(SUM(AG197)&gt;0,IF($M197=0,"",IF(AG197&gt;=$M197+IF(AND(ISNUMBER(AH197),AH197&gt;DATE(Settings!$B$3,7,Settings!$B$4)),ROUND($M197*Settings!$B$5/100,0),0),"Up to date",IF(TODAY()&gt;DATE(Settings!$B$3,7,Settings!$B$4),"Overdue","Partial payment"))),IF(TODAY()&gt;DATE(Settings!$B$3,7,Settings!$B$4),"Overdue","No package"))))</f>
        <v/>
      </c>
      <c r="AL197" t="str">
        <f>IF(OR($A197="",Settings!$B$3=""),"",IF(DATE(Settings!$B$3,8,1)&gt;TODAY(),"",IF(SUM(AJ197)&gt;0,IF($M197=0,"",IF(AJ197&gt;=$M197+IF(AND(ISNUMBER(AK197),AK197&gt;DATE(Settings!$B$3,8,Settings!$B$4)),ROUND($M197*Settings!$B$5/100,0),0),"Up to date",IF(TODAY()&gt;DATE(Settings!$B$3,8,Settings!$B$4),"Overdue","Partial payment"))),IF(TODAY()&gt;DATE(Settings!$B$3,8,Settings!$B$4),"Overdue","No package"))))</f>
        <v/>
      </c>
      <c r="AO197" t="str">
        <f>IF(OR($A197="",Settings!$B$3=""),"",IF(DATE(Settings!$B$3,9,1)&gt;TODAY(),"",IF(SUM(AM197)&gt;0,IF($M197=0,"",IF(AM197&gt;=$M197+IF(AND(ISNUMBER(AN197),AN197&gt;DATE(Settings!$B$3,9,Settings!$B$4)),ROUND($M197*Settings!$B$5/100,0),0),"Up to date",IF(TODAY()&gt;DATE(Settings!$B$3,9,Settings!$B$4),"Overdue","Partial payment"))),IF(TODAY()&gt;DATE(Settings!$B$3,9,Settings!$B$4),"Overdue","No package"))))</f>
        <v/>
      </c>
      <c r="AR197" t="str">
        <f>IF(OR($A197="",Settings!$B$3=""),"",IF(DATE(Settings!$B$3,10,1)&gt;TODAY(),"",IF(SUM(AP197)&gt;0,IF($M197=0,"",IF(AP197&gt;=$M197+IF(AND(ISNUMBER(AQ197),AQ197&gt;DATE(Settings!$B$3,10,Settings!$B$4)),ROUND($M197*Settings!$B$5/100,0),0),"Up to date",IF(TODAY()&gt;DATE(Settings!$B$3,10,Settings!$B$4),"Overdue","Partial payment"))),IF(TODAY()&gt;DATE(Settings!$B$3,10,Settings!$B$4),"Overdue","No package"))))</f>
        <v/>
      </c>
      <c r="AU197" t="str">
        <f>IF(OR($A197="",Settings!$B$3=""),"",IF(DATE(Settings!$B$3,11,1)&gt;TODAY(),"",IF(SUM(AS197)&gt;0,IF($M197=0,"",IF(AS197&gt;=$M197+IF(AND(ISNUMBER(AT197),AT197&gt;DATE(Settings!$B$3,11,Settings!$B$4)),ROUND($M197*Settings!$B$5/100,0),0),"Up to date",IF(TODAY()&gt;DATE(Settings!$B$3,11,Settings!$B$4),"Overdue","Partial payment"))),IF(TODAY()&gt;DATE(Settings!$B$3,11,Settings!$B$4),"Overdue","No package"))))</f>
        <v/>
      </c>
      <c r="AX197" t="str">
        <f>IF(OR($A197="",Settings!$B$3=""),"",IF(DATE(Settings!$B$3,12,1)&gt;TODAY(),"",IF(SUM(AV197)&gt;0,IF($M197=0,"",IF(AV197&gt;=$M197+IF(AND(ISNUMBER(AW197),AW197&gt;DATE(Settings!$B$3,12,Settings!$B$4)),ROUND($M197*Settings!$B$5/100,0),0),"Up to date",IF(TODAY()&gt;DATE(Settings!$B$3,12,Settings!$B$4),"Overdue","Partial payment"))),IF(TODAY()&gt;DATE(Settings!$B$3,12,Settings!$B$4),"Overdue","No package"))))</f>
        <v/>
      </c>
    </row>
    <row r="198" spans="12:50" x14ac:dyDescent="0.25">
      <c r="M198" s="2" t="str">
        <f>IF($A198="","",IFERROR(VLOOKUP($L198,Settings!$A$9:$B$14,2,FALSE),0))</f>
        <v/>
      </c>
      <c r="N198" t="str">
        <f>IF($A198="","",IF(Q198="Overdue",1,0)+IF(T198="Overdue",1,0)+IF(W198="Overdue",1,0)+IF(Z198="Overdue",1,0)+IF(AC198="Overdue",1,0)+IF(AF198="Overdue",1,0)+IF(AI198="Overdue",1,0)+IF(AL198="Overdue",1,0)+IF(AO198="Overdue",1,0)+IF(AR198="Overdue",1,0)+IF(AU198="Overdue",1,0)+IF(AX198="Overdue",1,0))</f>
        <v/>
      </c>
      <c r="Q198" t="str">
        <f>IF(OR($A198="",Settings!$B$3=""),"",IF(DATE(Settings!$B$3,1,1)&gt;TODAY(),"",IF(SUM(O198)&gt;0,IF($M198=0,"",IF(O198&gt;=$M198+IF(AND(ISNUMBER(P198),P198&gt;DATE(Settings!$B$3,1,Settings!$B$4)),ROUND($M198*Settings!$B$5/100,0),0),"Up to date",IF(TODAY()&gt;DATE(Settings!$B$3,1,Settings!$B$4),"Overdue","Partial payment"))),IF(TODAY()&gt;DATE(Settings!$B$3,1,Settings!$B$4),"Overdue","No package"))))</f>
        <v/>
      </c>
      <c r="T198" t="str">
        <f>IF(OR($A198="",Settings!$B$3=""),"",IF(DATE(Settings!$B$3,2,1)&gt;TODAY(),"",IF(SUM(R198)&gt;0,IF($M198=0,"",IF(R198&gt;=$M198+IF(AND(ISNUMBER(S198),S198&gt;DATE(Settings!$B$3,2,Settings!$B$4)),ROUND($M198*Settings!$B$5/100,0),0),"Up to date",IF(TODAY()&gt;DATE(Settings!$B$3,2,Settings!$B$4),"Overdue","Partial payment"))),IF(TODAY()&gt;DATE(Settings!$B$3,2,Settings!$B$4),"Overdue","No package"))))</f>
        <v/>
      </c>
      <c r="W198" t="str">
        <f>IF(OR($A198="",Settings!$B$3=""),"",IF(DATE(Settings!$B$3,3,1)&gt;TODAY(),"",IF(SUM(U198)&gt;0,IF($M198=0,"",IF(U198&gt;=$M198+IF(AND(ISNUMBER(V198),V198&gt;DATE(Settings!$B$3,3,Settings!$B$4)),ROUND($M198*Settings!$B$5/100,0),0),"Up to date",IF(TODAY()&gt;DATE(Settings!$B$3,3,Settings!$B$4),"Overdue","Partial payment"))),IF(TODAY()&gt;DATE(Settings!$B$3,3,Settings!$B$4),"Overdue","No package"))))</f>
        <v/>
      </c>
      <c r="Z198" t="str">
        <f>IF(OR($A198="",Settings!$B$3=""),"",IF(DATE(Settings!$B$3,4,1)&gt;TODAY(),"",IF(SUM(X198)&gt;0,IF($M198=0,"",IF(X198&gt;=$M198+IF(AND(ISNUMBER(Y198),Y198&gt;DATE(Settings!$B$3,4,Settings!$B$4)),ROUND($M198*Settings!$B$5/100,0),0),"Up to date",IF(TODAY()&gt;DATE(Settings!$B$3,4,Settings!$B$4),"Overdue","Partial payment"))),IF(TODAY()&gt;DATE(Settings!$B$3,4,Settings!$B$4),"Overdue","No package"))))</f>
        <v/>
      </c>
      <c r="AC198" t="str">
        <f>IF(OR($A198="",Settings!$B$3=""),"",IF(DATE(Settings!$B$3,5,1)&gt;TODAY(),"",IF(SUM(AA198)&gt;0,IF($M198=0,"",IF(AA198&gt;=$M198+IF(AND(ISNUMBER(AB198),AB198&gt;DATE(Settings!$B$3,5,Settings!$B$4)),ROUND($M198*Settings!$B$5/100,0),0),"Up to date",IF(TODAY()&gt;DATE(Settings!$B$3,5,Settings!$B$4),"Overdue","Partial payment"))),IF(TODAY()&gt;DATE(Settings!$B$3,5,Settings!$B$4),"Overdue","No package"))))</f>
        <v/>
      </c>
      <c r="AF198" t="str">
        <f>IF(OR($A198="",Settings!$B$3=""),"",IF(DATE(Settings!$B$3,6,1)&gt;TODAY(),"",IF(SUM(AD198)&gt;0,IF($M198=0,"",IF(AD198&gt;=$M198+IF(AND(ISNUMBER(AE198),AE198&gt;DATE(Settings!$B$3,6,Settings!$B$4)),ROUND($M198*Settings!$B$5/100,0),0),"Up to date",IF(TODAY()&gt;DATE(Settings!$B$3,6,Settings!$B$4),"Overdue","Partial payment"))),IF(TODAY()&gt;DATE(Settings!$B$3,6,Settings!$B$4),"Overdue","No package"))))</f>
        <v/>
      </c>
      <c r="AI198" t="str">
        <f>IF(OR($A198="",Settings!$B$3=""),"",IF(DATE(Settings!$B$3,7,1)&gt;TODAY(),"",IF(SUM(AG198)&gt;0,IF($M198=0,"",IF(AG198&gt;=$M198+IF(AND(ISNUMBER(AH198),AH198&gt;DATE(Settings!$B$3,7,Settings!$B$4)),ROUND($M198*Settings!$B$5/100,0),0),"Up to date",IF(TODAY()&gt;DATE(Settings!$B$3,7,Settings!$B$4),"Overdue","Partial payment"))),IF(TODAY()&gt;DATE(Settings!$B$3,7,Settings!$B$4),"Overdue","No package"))))</f>
        <v/>
      </c>
      <c r="AL198" t="str">
        <f>IF(OR($A198="",Settings!$B$3=""),"",IF(DATE(Settings!$B$3,8,1)&gt;TODAY(),"",IF(SUM(AJ198)&gt;0,IF($M198=0,"",IF(AJ198&gt;=$M198+IF(AND(ISNUMBER(AK198),AK198&gt;DATE(Settings!$B$3,8,Settings!$B$4)),ROUND($M198*Settings!$B$5/100,0),0),"Up to date",IF(TODAY()&gt;DATE(Settings!$B$3,8,Settings!$B$4),"Overdue","Partial payment"))),IF(TODAY()&gt;DATE(Settings!$B$3,8,Settings!$B$4),"Overdue","No package"))))</f>
        <v/>
      </c>
      <c r="AO198" t="str">
        <f>IF(OR($A198="",Settings!$B$3=""),"",IF(DATE(Settings!$B$3,9,1)&gt;TODAY(),"",IF(SUM(AM198)&gt;0,IF($M198=0,"",IF(AM198&gt;=$M198+IF(AND(ISNUMBER(AN198),AN198&gt;DATE(Settings!$B$3,9,Settings!$B$4)),ROUND($M198*Settings!$B$5/100,0),0),"Up to date",IF(TODAY()&gt;DATE(Settings!$B$3,9,Settings!$B$4),"Overdue","Partial payment"))),IF(TODAY()&gt;DATE(Settings!$B$3,9,Settings!$B$4),"Overdue","No package"))))</f>
        <v/>
      </c>
      <c r="AR198" t="str">
        <f>IF(OR($A198="",Settings!$B$3=""),"",IF(DATE(Settings!$B$3,10,1)&gt;TODAY(),"",IF(SUM(AP198)&gt;0,IF($M198=0,"",IF(AP198&gt;=$M198+IF(AND(ISNUMBER(AQ198),AQ198&gt;DATE(Settings!$B$3,10,Settings!$B$4)),ROUND($M198*Settings!$B$5/100,0),0),"Up to date",IF(TODAY()&gt;DATE(Settings!$B$3,10,Settings!$B$4),"Overdue","Partial payment"))),IF(TODAY()&gt;DATE(Settings!$B$3,10,Settings!$B$4),"Overdue","No package"))))</f>
        <v/>
      </c>
      <c r="AU198" t="str">
        <f>IF(OR($A198="",Settings!$B$3=""),"",IF(DATE(Settings!$B$3,11,1)&gt;TODAY(),"",IF(SUM(AS198)&gt;0,IF($M198=0,"",IF(AS198&gt;=$M198+IF(AND(ISNUMBER(AT198),AT198&gt;DATE(Settings!$B$3,11,Settings!$B$4)),ROUND($M198*Settings!$B$5/100,0),0),"Up to date",IF(TODAY()&gt;DATE(Settings!$B$3,11,Settings!$B$4),"Overdue","Partial payment"))),IF(TODAY()&gt;DATE(Settings!$B$3,11,Settings!$B$4),"Overdue","No package"))))</f>
        <v/>
      </c>
      <c r="AX198" t="str">
        <f>IF(OR($A198="",Settings!$B$3=""),"",IF(DATE(Settings!$B$3,12,1)&gt;TODAY(),"",IF(SUM(AV198)&gt;0,IF($M198=0,"",IF(AV198&gt;=$M198+IF(AND(ISNUMBER(AW198),AW198&gt;DATE(Settings!$B$3,12,Settings!$B$4)),ROUND($M198*Settings!$B$5/100,0),0),"Up to date",IF(TODAY()&gt;DATE(Settings!$B$3,12,Settings!$B$4),"Overdue","Partial payment"))),IF(TODAY()&gt;DATE(Settings!$B$3,12,Settings!$B$4),"Overdue","No package"))))</f>
        <v/>
      </c>
    </row>
    <row r="199" spans="12:50" x14ac:dyDescent="0.25">
      <c r="M199" s="2" t="str">
        <f>IF($A199="","",IFERROR(VLOOKUP($L199,Settings!$A$9:$B$14,2,FALSE),0))</f>
        <v/>
      </c>
      <c r="N199" t="str">
        <f>IF($A199="","",IF(Q199="Overdue",1,0)+IF(T199="Overdue",1,0)+IF(W199="Overdue",1,0)+IF(Z199="Overdue",1,0)+IF(AC199="Overdue",1,0)+IF(AF199="Overdue",1,0)+IF(AI199="Overdue",1,0)+IF(AL199="Overdue",1,0)+IF(AO199="Overdue",1,0)+IF(AR199="Overdue",1,0)+IF(AU199="Overdue",1,0)+IF(AX199="Overdue",1,0))</f>
        <v/>
      </c>
      <c r="Q199" t="str">
        <f>IF(OR($A199="",Settings!$B$3=""),"",IF(DATE(Settings!$B$3,1,1)&gt;TODAY(),"",IF(SUM(O199)&gt;0,IF($M199=0,"",IF(O199&gt;=$M199+IF(AND(ISNUMBER(P199),P199&gt;DATE(Settings!$B$3,1,Settings!$B$4)),ROUND($M199*Settings!$B$5/100,0),0),"Up to date",IF(TODAY()&gt;DATE(Settings!$B$3,1,Settings!$B$4),"Overdue","Partial payment"))),IF(TODAY()&gt;DATE(Settings!$B$3,1,Settings!$B$4),"Overdue","No package"))))</f>
        <v/>
      </c>
      <c r="T199" t="str">
        <f>IF(OR($A199="",Settings!$B$3=""),"",IF(DATE(Settings!$B$3,2,1)&gt;TODAY(),"",IF(SUM(R199)&gt;0,IF($M199=0,"",IF(R199&gt;=$M199+IF(AND(ISNUMBER(S199),S199&gt;DATE(Settings!$B$3,2,Settings!$B$4)),ROUND($M199*Settings!$B$5/100,0),0),"Up to date",IF(TODAY()&gt;DATE(Settings!$B$3,2,Settings!$B$4),"Overdue","Partial payment"))),IF(TODAY()&gt;DATE(Settings!$B$3,2,Settings!$B$4),"Overdue","No package"))))</f>
        <v/>
      </c>
      <c r="W199" t="str">
        <f>IF(OR($A199="",Settings!$B$3=""),"",IF(DATE(Settings!$B$3,3,1)&gt;TODAY(),"",IF(SUM(U199)&gt;0,IF($M199=0,"",IF(U199&gt;=$M199+IF(AND(ISNUMBER(V199),V199&gt;DATE(Settings!$B$3,3,Settings!$B$4)),ROUND($M199*Settings!$B$5/100,0),0),"Up to date",IF(TODAY()&gt;DATE(Settings!$B$3,3,Settings!$B$4),"Overdue","Partial payment"))),IF(TODAY()&gt;DATE(Settings!$B$3,3,Settings!$B$4),"Overdue","No package"))))</f>
        <v/>
      </c>
      <c r="Z199" t="str">
        <f>IF(OR($A199="",Settings!$B$3=""),"",IF(DATE(Settings!$B$3,4,1)&gt;TODAY(),"",IF(SUM(X199)&gt;0,IF($M199=0,"",IF(X199&gt;=$M199+IF(AND(ISNUMBER(Y199),Y199&gt;DATE(Settings!$B$3,4,Settings!$B$4)),ROUND($M199*Settings!$B$5/100,0),0),"Up to date",IF(TODAY()&gt;DATE(Settings!$B$3,4,Settings!$B$4),"Overdue","Partial payment"))),IF(TODAY()&gt;DATE(Settings!$B$3,4,Settings!$B$4),"Overdue","No package"))))</f>
        <v/>
      </c>
      <c r="AC199" t="str">
        <f>IF(OR($A199="",Settings!$B$3=""),"",IF(DATE(Settings!$B$3,5,1)&gt;TODAY(),"",IF(SUM(AA199)&gt;0,IF($M199=0,"",IF(AA199&gt;=$M199+IF(AND(ISNUMBER(AB199),AB199&gt;DATE(Settings!$B$3,5,Settings!$B$4)),ROUND($M199*Settings!$B$5/100,0),0),"Up to date",IF(TODAY()&gt;DATE(Settings!$B$3,5,Settings!$B$4),"Overdue","Partial payment"))),IF(TODAY()&gt;DATE(Settings!$B$3,5,Settings!$B$4),"Overdue","No package"))))</f>
        <v/>
      </c>
      <c r="AF199" t="str">
        <f>IF(OR($A199="",Settings!$B$3=""),"",IF(DATE(Settings!$B$3,6,1)&gt;TODAY(),"",IF(SUM(AD199)&gt;0,IF($M199=0,"",IF(AD199&gt;=$M199+IF(AND(ISNUMBER(AE199),AE199&gt;DATE(Settings!$B$3,6,Settings!$B$4)),ROUND($M199*Settings!$B$5/100,0),0),"Up to date",IF(TODAY()&gt;DATE(Settings!$B$3,6,Settings!$B$4),"Overdue","Partial payment"))),IF(TODAY()&gt;DATE(Settings!$B$3,6,Settings!$B$4),"Overdue","No package"))))</f>
        <v/>
      </c>
      <c r="AI199" t="str">
        <f>IF(OR($A199="",Settings!$B$3=""),"",IF(DATE(Settings!$B$3,7,1)&gt;TODAY(),"",IF(SUM(AG199)&gt;0,IF($M199=0,"",IF(AG199&gt;=$M199+IF(AND(ISNUMBER(AH199),AH199&gt;DATE(Settings!$B$3,7,Settings!$B$4)),ROUND($M199*Settings!$B$5/100,0),0),"Up to date",IF(TODAY()&gt;DATE(Settings!$B$3,7,Settings!$B$4),"Overdue","Partial payment"))),IF(TODAY()&gt;DATE(Settings!$B$3,7,Settings!$B$4),"Overdue","No package"))))</f>
        <v/>
      </c>
      <c r="AL199" t="str">
        <f>IF(OR($A199="",Settings!$B$3=""),"",IF(DATE(Settings!$B$3,8,1)&gt;TODAY(),"",IF(SUM(AJ199)&gt;0,IF($M199=0,"",IF(AJ199&gt;=$M199+IF(AND(ISNUMBER(AK199),AK199&gt;DATE(Settings!$B$3,8,Settings!$B$4)),ROUND($M199*Settings!$B$5/100,0),0),"Up to date",IF(TODAY()&gt;DATE(Settings!$B$3,8,Settings!$B$4),"Overdue","Partial payment"))),IF(TODAY()&gt;DATE(Settings!$B$3,8,Settings!$B$4),"Overdue","No package"))))</f>
        <v/>
      </c>
      <c r="AO199" t="str">
        <f>IF(OR($A199="",Settings!$B$3=""),"",IF(DATE(Settings!$B$3,9,1)&gt;TODAY(),"",IF(SUM(AM199)&gt;0,IF($M199=0,"",IF(AM199&gt;=$M199+IF(AND(ISNUMBER(AN199),AN199&gt;DATE(Settings!$B$3,9,Settings!$B$4)),ROUND($M199*Settings!$B$5/100,0),0),"Up to date",IF(TODAY()&gt;DATE(Settings!$B$3,9,Settings!$B$4),"Overdue","Partial payment"))),IF(TODAY()&gt;DATE(Settings!$B$3,9,Settings!$B$4),"Overdue","No package"))))</f>
        <v/>
      </c>
      <c r="AR199" t="str">
        <f>IF(OR($A199="",Settings!$B$3=""),"",IF(DATE(Settings!$B$3,10,1)&gt;TODAY(),"",IF(SUM(AP199)&gt;0,IF($M199=0,"",IF(AP199&gt;=$M199+IF(AND(ISNUMBER(AQ199),AQ199&gt;DATE(Settings!$B$3,10,Settings!$B$4)),ROUND($M199*Settings!$B$5/100,0),0),"Up to date",IF(TODAY()&gt;DATE(Settings!$B$3,10,Settings!$B$4),"Overdue","Partial payment"))),IF(TODAY()&gt;DATE(Settings!$B$3,10,Settings!$B$4),"Overdue","No package"))))</f>
        <v/>
      </c>
      <c r="AU199" t="str">
        <f>IF(OR($A199="",Settings!$B$3=""),"",IF(DATE(Settings!$B$3,11,1)&gt;TODAY(),"",IF(SUM(AS199)&gt;0,IF($M199=0,"",IF(AS199&gt;=$M199+IF(AND(ISNUMBER(AT199),AT199&gt;DATE(Settings!$B$3,11,Settings!$B$4)),ROUND($M199*Settings!$B$5/100,0),0),"Up to date",IF(TODAY()&gt;DATE(Settings!$B$3,11,Settings!$B$4),"Overdue","Partial payment"))),IF(TODAY()&gt;DATE(Settings!$B$3,11,Settings!$B$4),"Overdue","No package"))))</f>
        <v/>
      </c>
      <c r="AX199" t="str">
        <f>IF(OR($A199="",Settings!$B$3=""),"",IF(DATE(Settings!$B$3,12,1)&gt;TODAY(),"",IF(SUM(AV199)&gt;0,IF($M199=0,"",IF(AV199&gt;=$M199+IF(AND(ISNUMBER(AW199),AW199&gt;DATE(Settings!$B$3,12,Settings!$B$4)),ROUND($M199*Settings!$B$5/100,0),0),"Up to date",IF(TODAY()&gt;DATE(Settings!$B$3,12,Settings!$B$4),"Overdue","Partial payment"))),IF(TODAY()&gt;DATE(Settings!$B$3,12,Settings!$B$4),"Overdue","No package"))))</f>
        <v/>
      </c>
    </row>
    <row r="200" spans="12:50" x14ac:dyDescent="0.25">
      <c r="M200" s="2" t="str">
        <f>IF($A200="","",IFERROR(VLOOKUP($L200,Settings!$A$9:$B$14,2,FALSE),0))</f>
        <v/>
      </c>
      <c r="N200" t="str">
        <f>IF($A200="","",IF(Q200="Overdue",1,0)+IF(T200="Overdue",1,0)+IF(W200="Overdue",1,0)+IF(Z200="Overdue",1,0)+IF(AC200="Overdue",1,0)+IF(AF200="Overdue",1,0)+IF(AI200="Overdue",1,0)+IF(AL200="Overdue",1,0)+IF(AO200="Overdue",1,0)+IF(AR200="Overdue",1,0)+IF(AU200="Overdue",1,0)+IF(AX200="Overdue",1,0))</f>
        <v/>
      </c>
      <c r="Q200" t="str">
        <f>IF(OR($A200="",Settings!$B$3=""),"",IF(DATE(Settings!$B$3,1,1)&gt;TODAY(),"",IF(SUM(O200)&gt;0,IF($M200=0,"",IF(O200&gt;=$M200+IF(AND(ISNUMBER(P200),P200&gt;DATE(Settings!$B$3,1,Settings!$B$4)),ROUND($M200*Settings!$B$5/100,0),0),"Up to date",IF(TODAY()&gt;DATE(Settings!$B$3,1,Settings!$B$4),"Overdue","Partial payment"))),IF(TODAY()&gt;DATE(Settings!$B$3,1,Settings!$B$4),"Overdue","No package"))))</f>
        <v/>
      </c>
      <c r="T200" t="str">
        <f>IF(OR($A200="",Settings!$B$3=""),"",IF(DATE(Settings!$B$3,2,1)&gt;TODAY(),"",IF(SUM(R200)&gt;0,IF($M200=0,"",IF(R200&gt;=$M200+IF(AND(ISNUMBER(S200),S200&gt;DATE(Settings!$B$3,2,Settings!$B$4)),ROUND($M200*Settings!$B$5/100,0),0),"Up to date",IF(TODAY()&gt;DATE(Settings!$B$3,2,Settings!$B$4),"Overdue","Partial payment"))),IF(TODAY()&gt;DATE(Settings!$B$3,2,Settings!$B$4),"Overdue","No package"))))</f>
        <v/>
      </c>
      <c r="W200" t="str">
        <f>IF(OR($A200="",Settings!$B$3=""),"",IF(DATE(Settings!$B$3,3,1)&gt;TODAY(),"",IF(SUM(U200)&gt;0,IF($M200=0,"",IF(U200&gt;=$M200+IF(AND(ISNUMBER(V200),V200&gt;DATE(Settings!$B$3,3,Settings!$B$4)),ROUND($M200*Settings!$B$5/100,0),0),"Up to date",IF(TODAY()&gt;DATE(Settings!$B$3,3,Settings!$B$4),"Overdue","Partial payment"))),IF(TODAY()&gt;DATE(Settings!$B$3,3,Settings!$B$4),"Overdue","No package"))))</f>
        <v/>
      </c>
      <c r="Z200" t="str">
        <f>IF(OR($A200="",Settings!$B$3=""),"",IF(DATE(Settings!$B$3,4,1)&gt;TODAY(),"",IF(SUM(X200)&gt;0,IF($M200=0,"",IF(X200&gt;=$M200+IF(AND(ISNUMBER(Y200),Y200&gt;DATE(Settings!$B$3,4,Settings!$B$4)),ROUND($M200*Settings!$B$5/100,0),0),"Up to date",IF(TODAY()&gt;DATE(Settings!$B$3,4,Settings!$B$4),"Overdue","Partial payment"))),IF(TODAY()&gt;DATE(Settings!$B$3,4,Settings!$B$4),"Overdue","No package"))))</f>
        <v/>
      </c>
      <c r="AC200" t="str">
        <f>IF(OR($A200="",Settings!$B$3=""),"",IF(DATE(Settings!$B$3,5,1)&gt;TODAY(),"",IF(SUM(AA200)&gt;0,IF($M200=0,"",IF(AA200&gt;=$M200+IF(AND(ISNUMBER(AB200),AB200&gt;DATE(Settings!$B$3,5,Settings!$B$4)),ROUND($M200*Settings!$B$5/100,0),0),"Up to date",IF(TODAY()&gt;DATE(Settings!$B$3,5,Settings!$B$4),"Overdue","Partial payment"))),IF(TODAY()&gt;DATE(Settings!$B$3,5,Settings!$B$4),"Overdue","No package"))))</f>
        <v/>
      </c>
      <c r="AF200" t="str">
        <f>IF(OR($A200="",Settings!$B$3=""),"",IF(DATE(Settings!$B$3,6,1)&gt;TODAY(),"",IF(SUM(AD200)&gt;0,IF($M200=0,"",IF(AD200&gt;=$M200+IF(AND(ISNUMBER(AE200),AE200&gt;DATE(Settings!$B$3,6,Settings!$B$4)),ROUND($M200*Settings!$B$5/100,0),0),"Up to date",IF(TODAY()&gt;DATE(Settings!$B$3,6,Settings!$B$4),"Overdue","Partial payment"))),IF(TODAY()&gt;DATE(Settings!$B$3,6,Settings!$B$4),"Overdue","No package"))))</f>
        <v/>
      </c>
      <c r="AI200" t="str">
        <f>IF(OR($A200="",Settings!$B$3=""),"",IF(DATE(Settings!$B$3,7,1)&gt;TODAY(),"",IF(SUM(AG200)&gt;0,IF($M200=0,"",IF(AG200&gt;=$M200+IF(AND(ISNUMBER(AH200),AH200&gt;DATE(Settings!$B$3,7,Settings!$B$4)),ROUND($M200*Settings!$B$5/100,0),0),"Up to date",IF(TODAY()&gt;DATE(Settings!$B$3,7,Settings!$B$4),"Overdue","Partial payment"))),IF(TODAY()&gt;DATE(Settings!$B$3,7,Settings!$B$4),"Overdue","No package"))))</f>
        <v/>
      </c>
      <c r="AL200" t="str">
        <f>IF(OR($A200="",Settings!$B$3=""),"",IF(DATE(Settings!$B$3,8,1)&gt;TODAY(),"",IF(SUM(AJ200)&gt;0,IF($M200=0,"",IF(AJ200&gt;=$M200+IF(AND(ISNUMBER(AK200),AK200&gt;DATE(Settings!$B$3,8,Settings!$B$4)),ROUND($M200*Settings!$B$5/100,0),0),"Up to date",IF(TODAY()&gt;DATE(Settings!$B$3,8,Settings!$B$4),"Overdue","Partial payment"))),IF(TODAY()&gt;DATE(Settings!$B$3,8,Settings!$B$4),"Overdue","No package"))))</f>
        <v/>
      </c>
      <c r="AO200" t="str">
        <f>IF(OR($A200="",Settings!$B$3=""),"",IF(DATE(Settings!$B$3,9,1)&gt;TODAY(),"",IF(SUM(AM200)&gt;0,IF($M200=0,"",IF(AM200&gt;=$M200+IF(AND(ISNUMBER(AN200),AN200&gt;DATE(Settings!$B$3,9,Settings!$B$4)),ROUND($M200*Settings!$B$5/100,0),0),"Up to date",IF(TODAY()&gt;DATE(Settings!$B$3,9,Settings!$B$4),"Overdue","Partial payment"))),IF(TODAY()&gt;DATE(Settings!$B$3,9,Settings!$B$4),"Overdue","No package"))))</f>
        <v/>
      </c>
      <c r="AR200" t="str">
        <f>IF(OR($A200="",Settings!$B$3=""),"",IF(DATE(Settings!$B$3,10,1)&gt;TODAY(),"",IF(SUM(AP200)&gt;0,IF($M200=0,"",IF(AP200&gt;=$M200+IF(AND(ISNUMBER(AQ200),AQ200&gt;DATE(Settings!$B$3,10,Settings!$B$4)),ROUND($M200*Settings!$B$5/100,0),0),"Up to date",IF(TODAY()&gt;DATE(Settings!$B$3,10,Settings!$B$4),"Overdue","Partial payment"))),IF(TODAY()&gt;DATE(Settings!$B$3,10,Settings!$B$4),"Overdue","No package"))))</f>
        <v/>
      </c>
      <c r="AU200" t="str">
        <f>IF(OR($A200="",Settings!$B$3=""),"",IF(DATE(Settings!$B$3,11,1)&gt;TODAY(),"",IF(SUM(AS200)&gt;0,IF($M200=0,"",IF(AS200&gt;=$M200+IF(AND(ISNUMBER(AT200),AT200&gt;DATE(Settings!$B$3,11,Settings!$B$4)),ROUND($M200*Settings!$B$5/100,0),0),"Up to date",IF(TODAY()&gt;DATE(Settings!$B$3,11,Settings!$B$4),"Overdue","Partial payment"))),IF(TODAY()&gt;DATE(Settings!$B$3,11,Settings!$B$4),"Overdue","No package"))))</f>
        <v/>
      </c>
      <c r="AX200" t="str">
        <f>IF(OR($A200="",Settings!$B$3=""),"",IF(DATE(Settings!$B$3,12,1)&gt;TODAY(),"",IF(SUM(AV200)&gt;0,IF($M200=0,"",IF(AV200&gt;=$M200+IF(AND(ISNUMBER(AW200),AW200&gt;DATE(Settings!$B$3,12,Settings!$B$4)),ROUND($M200*Settings!$B$5/100,0),0),"Up to date",IF(TODAY()&gt;DATE(Settings!$B$3,12,Settings!$B$4),"Overdue","Partial payment"))),IF(TODAY()&gt;DATE(Settings!$B$3,12,Settings!$B$4),"Overdue","No package"))))</f>
        <v/>
      </c>
    </row>
    <row r="201" spans="12:50" x14ac:dyDescent="0.25">
      <c r="M201" s="2" t="str">
        <f>IF($A201="","",IFERROR(VLOOKUP($L201,Settings!$A$9:$B$14,2,FALSE),0))</f>
        <v/>
      </c>
      <c r="N201" t="str">
        <f>IF($A201="","",IF(Q201="Overdue",1,0)+IF(T201="Overdue",1,0)+IF(W201="Overdue",1,0)+IF(Z201="Overdue",1,0)+IF(AC201="Overdue",1,0)+IF(AF201="Overdue",1,0)+IF(AI201="Overdue",1,0)+IF(AL201="Overdue",1,0)+IF(AO201="Overdue",1,0)+IF(AR201="Overdue",1,0)+IF(AU201="Overdue",1,0)+IF(AX201="Overdue",1,0))</f>
        <v/>
      </c>
      <c r="Q201" t="str">
        <f>IF(OR($A201="",Settings!$B$3=""),"",IF(DATE(Settings!$B$3,1,1)&gt;TODAY(),"",IF(SUM(O201)&gt;0,IF($M201=0,"",IF(O201&gt;=$M201+IF(AND(ISNUMBER(P201),P201&gt;DATE(Settings!$B$3,1,Settings!$B$4)),ROUND($M201*Settings!$B$5/100,0),0),"Up to date",IF(TODAY()&gt;DATE(Settings!$B$3,1,Settings!$B$4),"Overdue","Partial payment"))),IF(TODAY()&gt;DATE(Settings!$B$3,1,Settings!$B$4),"Overdue","No package"))))</f>
        <v/>
      </c>
      <c r="T201" t="str">
        <f>IF(OR($A201="",Settings!$B$3=""),"",IF(DATE(Settings!$B$3,2,1)&gt;TODAY(),"",IF(SUM(R201)&gt;0,IF($M201=0,"",IF(R201&gt;=$M201+IF(AND(ISNUMBER(S201),S201&gt;DATE(Settings!$B$3,2,Settings!$B$4)),ROUND($M201*Settings!$B$5/100,0),0),"Up to date",IF(TODAY()&gt;DATE(Settings!$B$3,2,Settings!$B$4),"Overdue","Partial payment"))),IF(TODAY()&gt;DATE(Settings!$B$3,2,Settings!$B$4),"Overdue","No package"))))</f>
        <v/>
      </c>
      <c r="W201" t="str">
        <f>IF(OR($A201="",Settings!$B$3=""),"",IF(DATE(Settings!$B$3,3,1)&gt;TODAY(),"",IF(SUM(U201)&gt;0,IF($M201=0,"",IF(U201&gt;=$M201+IF(AND(ISNUMBER(V201),V201&gt;DATE(Settings!$B$3,3,Settings!$B$4)),ROUND($M201*Settings!$B$5/100,0),0),"Up to date",IF(TODAY()&gt;DATE(Settings!$B$3,3,Settings!$B$4),"Overdue","Partial payment"))),IF(TODAY()&gt;DATE(Settings!$B$3,3,Settings!$B$4),"Overdue","No package"))))</f>
        <v/>
      </c>
      <c r="Z201" t="str">
        <f>IF(OR($A201="",Settings!$B$3=""),"",IF(DATE(Settings!$B$3,4,1)&gt;TODAY(),"",IF(SUM(X201)&gt;0,IF($M201=0,"",IF(X201&gt;=$M201+IF(AND(ISNUMBER(Y201),Y201&gt;DATE(Settings!$B$3,4,Settings!$B$4)),ROUND($M201*Settings!$B$5/100,0),0),"Up to date",IF(TODAY()&gt;DATE(Settings!$B$3,4,Settings!$B$4),"Overdue","Partial payment"))),IF(TODAY()&gt;DATE(Settings!$B$3,4,Settings!$B$4),"Overdue","No package"))))</f>
        <v/>
      </c>
      <c r="AC201" t="str">
        <f>IF(OR($A201="",Settings!$B$3=""),"",IF(DATE(Settings!$B$3,5,1)&gt;TODAY(),"",IF(SUM(AA201)&gt;0,IF($M201=0,"",IF(AA201&gt;=$M201+IF(AND(ISNUMBER(AB201),AB201&gt;DATE(Settings!$B$3,5,Settings!$B$4)),ROUND($M201*Settings!$B$5/100,0),0),"Up to date",IF(TODAY()&gt;DATE(Settings!$B$3,5,Settings!$B$4),"Overdue","Partial payment"))),IF(TODAY()&gt;DATE(Settings!$B$3,5,Settings!$B$4),"Overdue","No package"))))</f>
        <v/>
      </c>
      <c r="AF201" t="str">
        <f>IF(OR($A201="",Settings!$B$3=""),"",IF(DATE(Settings!$B$3,6,1)&gt;TODAY(),"",IF(SUM(AD201)&gt;0,IF($M201=0,"",IF(AD201&gt;=$M201+IF(AND(ISNUMBER(AE201),AE201&gt;DATE(Settings!$B$3,6,Settings!$B$4)),ROUND($M201*Settings!$B$5/100,0),0),"Up to date",IF(TODAY()&gt;DATE(Settings!$B$3,6,Settings!$B$4),"Overdue","Partial payment"))),IF(TODAY()&gt;DATE(Settings!$B$3,6,Settings!$B$4),"Overdue","No package"))))</f>
        <v/>
      </c>
      <c r="AI201" t="str">
        <f>IF(OR($A201="",Settings!$B$3=""),"",IF(DATE(Settings!$B$3,7,1)&gt;TODAY(),"",IF(SUM(AG201)&gt;0,IF($M201=0,"",IF(AG201&gt;=$M201+IF(AND(ISNUMBER(AH201),AH201&gt;DATE(Settings!$B$3,7,Settings!$B$4)),ROUND($M201*Settings!$B$5/100,0),0),"Up to date",IF(TODAY()&gt;DATE(Settings!$B$3,7,Settings!$B$4),"Overdue","Partial payment"))),IF(TODAY()&gt;DATE(Settings!$B$3,7,Settings!$B$4),"Overdue","No package"))))</f>
        <v/>
      </c>
      <c r="AL201" t="str">
        <f>IF(OR($A201="",Settings!$B$3=""),"",IF(DATE(Settings!$B$3,8,1)&gt;TODAY(),"",IF(SUM(AJ201)&gt;0,IF($M201=0,"",IF(AJ201&gt;=$M201+IF(AND(ISNUMBER(AK201),AK201&gt;DATE(Settings!$B$3,8,Settings!$B$4)),ROUND($M201*Settings!$B$5/100,0),0),"Up to date",IF(TODAY()&gt;DATE(Settings!$B$3,8,Settings!$B$4),"Overdue","Partial payment"))),IF(TODAY()&gt;DATE(Settings!$B$3,8,Settings!$B$4),"Overdue","No package"))))</f>
        <v/>
      </c>
      <c r="AO201" t="str">
        <f>IF(OR($A201="",Settings!$B$3=""),"",IF(DATE(Settings!$B$3,9,1)&gt;TODAY(),"",IF(SUM(AM201)&gt;0,IF($M201=0,"",IF(AM201&gt;=$M201+IF(AND(ISNUMBER(AN201),AN201&gt;DATE(Settings!$B$3,9,Settings!$B$4)),ROUND($M201*Settings!$B$5/100,0),0),"Up to date",IF(TODAY()&gt;DATE(Settings!$B$3,9,Settings!$B$4),"Overdue","Partial payment"))),IF(TODAY()&gt;DATE(Settings!$B$3,9,Settings!$B$4),"Overdue","No package"))))</f>
        <v/>
      </c>
      <c r="AR201" t="str">
        <f>IF(OR($A201="",Settings!$B$3=""),"",IF(DATE(Settings!$B$3,10,1)&gt;TODAY(),"",IF(SUM(AP201)&gt;0,IF($M201=0,"",IF(AP201&gt;=$M201+IF(AND(ISNUMBER(AQ201),AQ201&gt;DATE(Settings!$B$3,10,Settings!$B$4)),ROUND($M201*Settings!$B$5/100,0),0),"Up to date",IF(TODAY()&gt;DATE(Settings!$B$3,10,Settings!$B$4),"Overdue","Partial payment"))),IF(TODAY()&gt;DATE(Settings!$B$3,10,Settings!$B$4),"Overdue","No package"))))</f>
        <v/>
      </c>
      <c r="AU201" t="str">
        <f>IF(OR($A201="",Settings!$B$3=""),"",IF(DATE(Settings!$B$3,11,1)&gt;TODAY(),"",IF(SUM(AS201)&gt;0,IF($M201=0,"",IF(AS201&gt;=$M201+IF(AND(ISNUMBER(AT201),AT201&gt;DATE(Settings!$B$3,11,Settings!$B$4)),ROUND($M201*Settings!$B$5/100,0),0),"Up to date",IF(TODAY()&gt;DATE(Settings!$B$3,11,Settings!$B$4),"Overdue","Partial payment"))),IF(TODAY()&gt;DATE(Settings!$B$3,11,Settings!$B$4),"Overdue","No package"))))</f>
        <v/>
      </c>
      <c r="AX201" t="str">
        <f>IF(OR($A201="",Settings!$B$3=""),"",IF(DATE(Settings!$B$3,12,1)&gt;TODAY(),"",IF(SUM(AV201)&gt;0,IF($M201=0,"",IF(AV201&gt;=$M201+IF(AND(ISNUMBER(AW201),AW201&gt;DATE(Settings!$B$3,12,Settings!$B$4)),ROUND($M201*Settings!$B$5/100,0),0),"Up to date",IF(TODAY()&gt;DATE(Settings!$B$3,12,Settings!$B$4),"Overdue","Partial payment"))),IF(TODAY()&gt;DATE(Settings!$B$3,12,Settings!$B$4),"Overdue","No package"))))</f>
        <v/>
      </c>
    </row>
  </sheetData>
  <autoFilter ref="A1:AX1"/>
  <conditionalFormatting sqref="Q2:Q201 T2:T201 W2:W201 Z2:Z201 AC2:AC201 AF2:AF201 AI2:AI201 AL2:AL201 AO2:AO201 AR2:AR201 AU2:AU201 AX2:AX201">
    <cfRule type="cellIs" dxfId="0" priority="1" operator="equal">
      <formula>"Up to date"</formula>
    </cfRule>
    <cfRule type="cellIs" dxfId="1" priority="1" operator="equal">
      <formula>"Partial payment"</formula>
    </cfRule>
    <cfRule type="cellIs" dxfId="2" priority="1" operator="equal">
      <formula>"No package"</formula>
    </cfRule>
    <cfRule type="cellIs" dxfId="3" priority="1" operator="equal">
      <formula>"Overdue"</formula>
    </cfRule>
  </conditionalFormatting>
  <dataValidations count="2">
    <dataValidation type="list" allowBlank="1" sqref="L10:L201">
      <formula1>Settings!$A$9:$A$14</formula1>
    </dataValidation>
    <dataValidation type="list" allowBlank="1" sqref="L2:L201">
      <formula1>Settings!$A$9:$A$14</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46" customWidth="1"/>
    <col min="2" max="2" width="16" style="2" customWidth="1"/>
  </cols>
  <sheetData>
    <row r="1" spans="1:2" x14ac:dyDescent="0.25">
      <c r="A1" s="9" t="s">
        <v>72</v>
      </c>
      <c r="B1" s="2"/>
    </row>
    <row r="3" spans="1:2" x14ac:dyDescent="0.25">
      <c r="A3" t="s">
        <v>73</v>
      </c>
      <c r="B3" s="10">
        <v>2026</v>
      </c>
    </row>
    <row r="4" spans="1:2" x14ac:dyDescent="0.25">
      <c r="A4" t="s">
        <v>74</v>
      </c>
      <c r="B4" s="2">
        <v>10</v>
      </c>
    </row>
    <row r="5" spans="1:2" x14ac:dyDescent="0.25">
      <c r="A5" t="s">
        <v>75</v>
      </c>
      <c r="B5" s="2">
        <v>10</v>
      </c>
    </row>
    <row r="7" spans="1:2" x14ac:dyDescent="0.25">
      <c r="A7" s="11" t="s">
        <v>76</v>
      </c>
      <c r="B7" s="2"/>
    </row>
    <row r="8" spans="1:2" x14ac:dyDescent="0.25">
      <c r="A8" s="5" t="s">
        <v>77</v>
      </c>
      <c r="B8" s="6" t="s">
        <v>78</v>
      </c>
    </row>
    <row r="9" spans="1:2" x14ac:dyDescent="0.25">
      <c r="A9">
        <v>8</v>
      </c>
      <c r="B9" s="2">
        <v>80000</v>
      </c>
    </row>
    <row r="10" spans="1:2" x14ac:dyDescent="0.25">
      <c r="A10">
        <v>12</v>
      </c>
      <c r="B10" s="2">
        <v>120000</v>
      </c>
    </row>
    <row r="11" spans="1:2" x14ac:dyDescent="0.25">
      <c r="A11">
        <v>16</v>
      </c>
      <c r="B11" s="2">
        <v>150000</v>
      </c>
    </row>
    <row r="12" spans="1:2" x14ac:dyDescent="0.25">
      <c r="A12">
        <v>20</v>
      </c>
      <c r="B12" s="2">
        <v>180000</v>
      </c>
    </row>
    <row r="16" spans="1:1" x14ac:dyDescent="0.25">
      <c r="A16" t="s">
        <v>79</v>
      </c>
    </row>
  </sheetData>
  <dataValidations count="3">
    <dataValidation type="whole" showErrorMessage="1" sqref="B3">
      <formula1>2000</formula1>
      <formula2>2100</formula2>
    </dataValidation>
    <dataValidation type="whole" showErrorMessage="1" sqref="B4">
      <formula1>1</formula1>
      <formula2>28</formula2>
    </dataValidation>
    <dataValidation type="whole" showErrorMessage="1" sqref="B5">
      <formula1>0</formula1>
      <formula2>100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FormatPr defaultRowHeight="15" outlineLevelRow="0" outlineLevelCol="0" x14ac:dyDescent="55"/>
  <cols>
    <col min="1" max="1" width="110" customWidth="1"/>
  </cols>
  <sheetData>
    <row r="1" spans="1:1" x14ac:dyDescent="0.25">
      <c r="A1" s="12" t="s">
        <v>80</v>
      </c>
    </row>
    <row r="3" spans="1:1" x14ac:dyDescent="0.25">
      <c r="A3" s="13" t="s">
        <v>81</v>
      </c>
    </row>
    <row r="5" spans="1:1" x14ac:dyDescent="0.25">
      <c r="A5" s="13" t="s">
        <v>82</v>
      </c>
    </row>
    <row r="7" spans="1:1" x14ac:dyDescent="0.25">
      <c r="A7" s="13" t="s">
        <v>83</v>
      </c>
    </row>
    <row r="9" spans="1:1" x14ac:dyDescent="0.25">
      <c r="A9" s="13" t="s">
        <v>84</v>
      </c>
    </row>
    <row r="11" spans="1:1" x14ac:dyDescent="0.25">
      <c r="A11" s="13" t="s">
        <v>85</v>
      </c>
    </row>
    <row r="13" spans="1:1" x14ac:dyDescent="0.25">
      <c r="A13" s="13" t="s">
        <v>86</v>
      </c>
    </row>
    <row r="15" spans="1:1" x14ac:dyDescent="0.25">
      <c r="A15" s="13" t="s">
        <v>87</v>
      </c>
    </row>
    <row r="17" spans="1:1" x14ac:dyDescent="0.25">
      <c r="A17" s="13" t="s">
        <v>88</v>
      </c>
    </row>
    <row r="19" spans="1:1" x14ac:dyDescent="0.25">
      <c r="A19" s="13" t="s">
        <v>89</v>
      </c>
    </row>
    <row r="21" spans="1:1" x14ac:dyDescent="0.25">
      <c r="A21" s="13" t="s">
        <v>90</v>
      </c>
    </row>
    <row r="23" spans="1:1" x14ac:dyDescent="0.25">
      <c r="A23" s="13" t="s">
        <v>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Athletes</vt:lpstr>
      <vt:lpstr>Settings</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myclubia</dc:creator>
  <dc:title/>
  <dc:subject/>
  <dc:description/>
  <cp:keywords/>
  <cp:category/>
  <cp:lastModifiedBy>Unknown</cp:lastModifiedBy>
  <dcterms:created xsi:type="dcterms:W3CDTF">2026-10-23T20:12:15Z</dcterms:created>
  <dcterms:modified xsi:type="dcterms:W3CDTF">2026-10-23T20:12:15Z</dcterms:modified>
</cp:coreProperties>
</file>